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ksy-my.sharepoint.com/personal/derynk_doksy_com/Documents/Projekty/_Aktivní/č. p. 47 - KC/VZ-vybavení/ZD - opakovaná II/"/>
    </mc:Choice>
  </mc:AlternateContent>
  <xr:revisionPtr revIDLastSave="38" documentId="8_{A540DC2D-1C2D-4EDA-A0AF-259DB17C30EE}" xr6:coauthVersionLast="47" xr6:coauthVersionMax="47" xr10:uidLastSave="{FE6FA633-BD39-413B-8405-1A86F71DEA61}"/>
  <workbookProtection workbookAlgorithmName="SHA-512" workbookHashValue="NrmLHVStZJtKd3GZ4LCqGuUCWfXY/b/Jbkv/zo4m2x/sfvPV3CTMj4M6F1BRsOH6d9nzteAt/JiielZjttZLzA==" workbookSaltValue="B6LM+toeFPU9XwBb6VFtOg==" workbookSpinCount="100000" lockStructure="1"/>
  <bookViews>
    <workbookView xWindow="-120" yWindow="-120" windowWidth="29040" windowHeight="15720" firstSheet="2" activeTab="2" xr2:uid="{7BA6B52D-F416-4CF7-9749-92C30FFBF84C}"/>
  </bookViews>
  <sheets>
    <sheet name="seznam nábytku" sheetId="1" state="hidden" r:id="rId1"/>
    <sheet name="vybavení místností" sheetId="2" state="hidden" r:id="rId2"/>
    <sheet name="soupis požadovaného vybavení" sheetId="5" r:id="rId3"/>
    <sheet name="List1" sheetId="6" state="hidden" r:id="rId4"/>
    <sheet name="kopie seznam nábytku- ŽoD" sheetId="4" state="hidden" r:id="rId5"/>
    <sheet name="vybavení-pracovní-pro ŽoD" sheetId="3" state="hidden" r:id="rId6"/>
  </sheets>
  <definedNames>
    <definedName name="_xlnm._FilterDatabase" localSheetId="1" hidden="1">'vybavení místností'!$B$1:$I$96</definedName>
    <definedName name="_xlnm._FilterDatabase" localSheetId="5" hidden="1">'vybavení-pracovní-pro ŽoD'!$B$1:$I$102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" l="1"/>
  <c r="G15" i="5"/>
  <c r="G29" i="5"/>
  <c r="I101" i="2"/>
  <c r="G101" i="2"/>
  <c r="E101" i="2"/>
  <c r="D35" i="5"/>
  <c r="G34" i="5"/>
  <c r="F34" i="5"/>
  <c r="B34" i="5"/>
  <c r="G33" i="5"/>
  <c r="F33" i="5"/>
  <c r="B33" i="5"/>
  <c r="G32" i="5"/>
  <c r="F32" i="5"/>
  <c r="B32" i="5"/>
  <c r="G31" i="5"/>
  <c r="F31" i="5"/>
  <c r="B31" i="5"/>
  <c r="G30" i="5"/>
  <c r="F30" i="5"/>
  <c r="B30" i="5"/>
  <c r="F29" i="5"/>
  <c r="B29" i="5"/>
  <c r="G28" i="5"/>
  <c r="F28" i="5"/>
  <c r="B28" i="5"/>
  <c r="G27" i="5"/>
  <c r="F27" i="5"/>
  <c r="B27" i="5"/>
  <c r="G26" i="5"/>
  <c r="F26" i="5"/>
  <c r="B26" i="5"/>
  <c r="G25" i="5"/>
  <c r="F25" i="5"/>
  <c r="B25" i="5"/>
  <c r="G24" i="5"/>
  <c r="F24" i="5"/>
  <c r="B24" i="5"/>
  <c r="G23" i="5"/>
  <c r="F23" i="5"/>
  <c r="B23" i="5"/>
  <c r="G22" i="5"/>
  <c r="F22" i="5"/>
  <c r="B22" i="5"/>
  <c r="F21" i="5"/>
  <c r="B21" i="5"/>
  <c r="G20" i="5"/>
  <c r="F20" i="5"/>
  <c r="B20" i="5"/>
  <c r="G19" i="5"/>
  <c r="F19" i="5"/>
  <c r="B19" i="5"/>
  <c r="G18" i="5"/>
  <c r="F18" i="5"/>
  <c r="B18" i="5"/>
  <c r="G17" i="5"/>
  <c r="F17" i="5"/>
  <c r="B17" i="5"/>
  <c r="G16" i="5"/>
  <c r="F16" i="5"/>
  <c r="B16" i="5"/>
  <c r="F15" i="5"/>
  <c r="B15" i="5"/>
  <c r="F14" i="5"/>
  <c r="B14" i="5"/>
  <c r="G13" i="5"/>
  <c r="F13" i="5"/>
  <c r="B13" i="5"/>
  <c r="G12" i="5"/>
  <c r="F12" i="5"/>
  <c r="B12" i="5"/>
  <c r="G11" i="5"/>
  <c r="F11" i="5"/>
  <c r="B11" i="5"/>
  <c r="G10" i="5"/>
  <c r="F10" i="5"/>
  <c r="B10" i="5"/>
  <c r="G9" i="5"/>
  <c r="F9" i="5"/>
  <c r="B9" i="5"/>
  <c r="G8" i="5"/>
  <c r="F8" i="5"/>
  <c r="B8" i="5"/>
  <c r="G7" i="5"/>
  <c r="F7" i="5"/>
  <c r="B7" i="5"/>
  <c r="G6" i="5"/>
  <c r="F6" i="5"/>
  <c r="B6" i="5"/>
  <c r="G5" i="5"/>
  <c r="F5" i="5"/>
  <c r="B5" i="5"/>
  <c r="G4" i="5"/>
  <c r="F4" i="5"/>
  <c r="B4" i="5"/>
  <c r="G3" i="5"/>
  <c r="F3" i="5"/>
  <c r="B3" i="5"/>
  <c r="G2" i="5"/>
  <c r="F2" i="5"/>
  <c r="B2" i="5"/>
  <c r="G27" i="4"/>
  <c r="F27" i="4"/>
  <c r="B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B12" i="4"/>
  <c r="E12" i="4"/>
  <c r="F12" i="4" s="1"/>
  <c r="B13" i="4"/>
  <c r="E13" i="4"/>
  <c r="F13" i="4" s="1"/>
  <c r="B14" i="4"/>
  <c r="E14" i="4"/>
  <c r="F14" i="4" s="1"/>
  <c r="B15" i="4"/>
  <c r="E15" i="4"/>
  <c r="F15" i="4" s="1"/>
  <c r="B16" i="4"/>
  <c r="E16" i="4"/>
  <c r="F16" i="4" s="1"/>
  <c r="B17" i="4"/>
  <c r="E17" i="4"/>
  <c r="F17" i="4" s="1"/>
  <c r="B18" i="4"/>
  <c r="E18" i="4"/>
  <c r="F18" i="4" s="1"/>
  <c r="B19" i="4"/>
  <c r="E19" i="4"/>
  <c r="F19" i="4" s="1"/>
  <c r="B20" i="4"/>
  <c r="E20" i="4"/>
  <c r="F20" i="4" s="1"/>
  <c r="B21" i="4"/>
  <c r="E21" i="4"/>
  <c r="F21" i="4" s="1"/>
  <c r="B22" i="4"/>
  <c r="E22" i="4"/>
  <c r="F22" i="4" s="1"/>
  <c r="B23" i="4"/>
  <c r="E23" i="4"/>
  <c r="F23" i="4" s="1"/>
  <c r="B24" i="4"/>
  <c r="E24" i="4"/>
  <c r="F24" i="4" s="1"/>
  <c r="B25" i="4"/>
  <c r="E25" i="4"/>
  <c r="F25" i="4" s="1"/>
  <c r="B26" i="4"/>
  <c r="E26" i="4"/>
  <c r="F26" i="4" s="1"/>
  <c r="G11" i="4"/>
  <c r="G10" i="4"/>
  <c r="G9" i="4"/>
  <c r="G8" i="4"/>
  <c r="G6" i="4"/>
  <c r="G7" i="4"/>
  <c r="G5" i="4"/>
  <c r="G4" i="4"/>
  <c r="G3" i="4"/>
  <c r="G2" i="4"/>
  <c r="B2" i="4"/>
  <c r="C102" i="2"/>
  <c r="I100" i="2"/>
  <c r="G100" i="2"/>
  <c r="E100" i="2"/>
  <c r="I99" i="2"/>
  <c r="G99" i="2"/>
  <c r="E99" i="2"/>
  <c r="I98" i="2"/>
  <c r="G98" i="2"/>
  <c r="E98" i="2"/>
  <c r="I97" i="2"/>
  <c r="G97" i="2"/>
  <c r="E97" i="2"/>
  <c r="I96" i="2"/>
  <c r="G96" i="2"/>
  <c r="E96" i="2"/>
  <c r="I94" i="2"/>
  <c r="G94" i="2"/>
  <c r="I93" i="2"/>
  <c r="G93" i="2"/>
  <c r="I92" i="2"/>
  <c r="G92" i="2"/>
  <c r="I91" i="2"/>
  <c r="G91" i="2"/>
  <c r="I90" i="2"/>
  <c r="G90" i="2"/>
  <c r="I89" i="2"/>
  <c r="G89" i="2"/>
  <c r="I88" i="2"/>
  <c r="G88" i="2"/>
  <c r="I87" i="2"/>
  <c r="G87" i="2"/>
  <c r="I86" i="2"/>
  <c r="G86" i="2"/>
  <c r="I85" i="2"/>
  <c r="G85" i="2"/>
  <c r="E85" i="2"/>
  <c r="I84" i="2"/>
  <c r="G84" i="2"/>
  <c r="E84" i="2"/>
  <c r="I83" i="2"/>
  <c r="G83" i="2"/>
  <c r="I82" i="2"/>
  <c r="G82" i="2"/>
  <c r="E82" i="2"/>
  <c r="I81" i="2"/>
  <c r="G81" i="2"/>
  <c r="E81" i="2"/>
  <c r="I80" i="2"/>
  <c r="G80" i="2"/>
  <c r="I79" i="2"/>
  <c r="G79" i="2"/>
  <c r="I78" i="2"/>
  <c r="G78" i="2"/>
  <c r="I77" i="2"/>
  <c r="G77" i="2"/>
  <c r="I76" i="2"/>
  <c r="G76" i="2"/>
  <c r="I75" i="2"/>
  <c r="G75" i="2"/>
  <c r="I74" i="2"/>
  <c r="G74" i="2"/>
  <c r="I73" i="2"/>
  <c r="G73" i="2"/>
  <c r="I72" i="2"/>
  <c r="G72" i="2"/>
  <c r="I71" i="2"/>
  <c r="G71" i="2"/>
  <c r="I70" i="2"/>
  <c r="G70" i="2"/>
  <c r="I69" i="2"/>
  <c r="G69" i="2"/>
  <c r="I68" i="2"/>
  <c r="G68" i="2"/>
  <c r="I67" i="2"/>
  <c r="G67" i="2"/>
  <c r="I66" i="2"/>
  <c r="G66" i="2"/>
  <c r="I65" i="2"/>
  <c r="G65" i="2"/>
  <c r="I64" i="2"/>
  <c r="G64" i="2"/>
  <c r="I63" i="2"/>
  <c r="G63" i="2"/>
  <c r="E63" i="2"/>
  <c r="I62" i="2"/>
  <c r="G62" i="2"/>
  <c r="E62" i="2"/>
  <c r="I61" i="2"/>
  <c r="G61" i="2"/>
  <c r="E61" i="2"/>
  <c r="I60" i="2"/>
  <c r="G60" i="2"/>
  <c r="E60" i="2"/>
  <c r="I59" i="2"/>
  <c r="G59" i="2"/>
  <c r="E59" i="2"/>
  <c r="I58" i="2"/>
  <c r="G58" i="2"/>
  <c r="E58" i="2"/>
  <c r="I57" i="2"/>
  <c r="G57" i="2"/>
  <c r="E57" i="2"/>
  <c r="I56" i="2"/>
  <c r="G56" i="2"/>
  <c r="E56" i="2"/>
  <c r="I55" i="2"/>
  <c r="G55" i="2"/>
  <c r="E55" i="2"/>
  <c r="I54" i="2"/>
  <c r="G54" i="2"/>
  <c r="E54" i="2"/>
  <c r="I53" i="2"/>
  <c r="G53" i="2"/>
  <c r="E53" i="2"/>
  <c r="I52" i="2"/>
  <c r="G52" i="2"/>
  <c r="I51" i="2"/>
  <c r="G51" i="2"/>
  <c r="E51" i="2"/>
  <c r="I50" i="2"/>
  <c r="G50" i="2"/>
  <c r="E50" i="2"/>
  <c r="I49" i="2"/>
  <c r="G49" i="2"/>
  <c r="E49" i="2"/>
  <c r="I48" i="2"/>
  <c r="G48" i="2"/>
  <c r="E48" i="2"/>
  <c r="I47" i="2"/>
  <c r="G47" i="2"/>
  <c r="E47" i="2"/>
  <c r="I46" i="2"/>
  <c r="G46" i="2"/>
  <c r="E46" i="2"/>
  <c r="I45" i="2"/>
  <c r="G45" i="2"/>
  <c r="E45" i="2"/>
  <c r="I44" i="2"/>
  <c r="G44" i="2"/>
  <c r="E44" i="2"/>
  <c r="I43" i="2"/>
  <c r="G43" i="2"/>
  <c r="E43" i="2"/>
  <c r="I42" i="2"/>
  <c r="G42" i="2"/>
  <c r="E42" i="2"/>
  <c r="I41" i="2"/>
  <c r="G41" i="2"/>
  <c r="E41" i="2"/>
  <c r="I40" i="2"/>
  <c r="G40" i="2"/>
  <c r="I39" i="2"/>
  <c r="G39" i="2"/>
  <c r="E39" i="2"/>
  <c r="I38" i="2"/>
  <c r="G38" i="2"/>
  <c r="E38" i="2"/>
  <c r="I37" i="2"/>
  <c r="G37" i="2"/>
  <c r="I36" i="2"/>
  <c r="G36" i="2"/>
  <c r="E36" i="2"/>
  <c r="I35" i="2"/>
  <c r="G35" i="2"/>
  <c r="E35" i="2"/>
  <c r="I34" i="2"/>
  <c r="G34" i="2"/>
  <c r="E34" i="2"/>
  <c r="I33" i="2"/>
  <c r="G33" i="2"/>
  <c r="E33" i="2"/>
  <c r="I32" i="2"/>
  <c r="G32" i="2"/>
  <c r="E32" i="2"/>
  <c r="I31" i="2"/>
  <c r="G31" i="2"/>
  <c r="E31" i="2"/>
  <c r="I30" i="2"/>
  <c r="G30" i="2"/>
  <c r="E30" i="2"/>
  <c r="I29" i="2"/>
  <c r="G29" i="2"/>
  <c r="I28" i="2"/>
  <c r="G28" i="2"/>
  <c r="E28" i="2"/>
  <c r="I27" i="2"/>
  <c r="G27" i="2"/>
  <c r="I26" i="2"/>
  <c r="G26" i="2"/>
  <c r="I25" i="2"/>
  <c r="G25" i="2"/>
  <c r="I24" i="2"/>
  <c r="G24" i="2"/>
  <c r="E24" i="2"/>
  <c r="I23" i="2"/>
  <c r="G23" i="2"/>
  <c r="E23" i="2"/>
  <c r="I22" i="2"/>
  <c r="G22" i="2"/>
  <c r="E22" i="2"/>
  <c r="I21" i="2"/>
  <c r="G21" i="2"/>
  <c r="E21" i="2"/>
  <c r="I20" i="2"/>
  <c r="G20" i="2"/>
  <c r="E20" i="2"/>
  <c r="I19" i="2"/>
  <c r="G19" i="2"/>
  <c r="E19" i="2"/>
  <c r="I18" i="2"/>
  <c r="G18" i="2"/>
  <c r="I17" i="2"/>
  <c r="G17" i="2"/>
  <c r="E17" i="2"/>
  <c r="I16" i="2"/>
  <c r="G16" i="2"/>
  <c r="I15" i="2"/>
  <c r="G15" i="2"/>
  <c r="E15" i="2"/>
  <c r="I14" i="2"/>
  <c r="G14" i="2"/>
  <c r="E14" i="2"/>
  <c r="I13" i="2"/>
  <c r="G13" i="2"/>
  <c r="E13" i="2"/>
  <c r="I12" i="2"/>
  <c r="G12" i="2"/>
  <c r="E12" i="2"/>
  <c r="I11" i="2"/>
  <c r="G11" i="2"/>
  <c r="E11" i="2"/>
  <c r="I10" i="2"/>
  <c r="G10" i="2"/>
  <c r="E10" i="2"/>
  <c r="I9" i="2"/>
  <c r="G9" i="2"/>
  <c r="E9" i="2"/>
  <c r="I8" i="2"/>
  <c r="G8" i="2"/>
  <c r="E8" i="2"/>
  <c r="I7" i="2"/>
  <c r="G7" i="2"/>
  <c r="E7" i="2"/>
  <c r="I6" i="2"/>
  <c r="G6" i="2"/>
  <c r="E6" i="2"/>
  <c r="I5" i="2"/>
  <c r="G5" i="2"/>
  <c r="E5" i="2"/>
  <c r="I4" i="2"/>
  <c r="G4" i="2"/>
  <c r="E4" i="2"/>
  <c r="I3" i="2"/>
  <c r="G3" i="2"/>
  <c r="E3" i="2"/>
  <c r="I2" i="2"/>
  <c r="G2" i="2"/>
  <c r="E2" i="2"/>
  <c r="I100" i="3"/>
  <c r="G100" i="3"/>
  <c r="E100" i="3"/>
  <c r="D28" i="4"/>
  <c r="G97" i="3"/>
  <c r="G98" i="3"/>
  <c r="G99" i="3"/>
  <c r="I98" i="3"/>
  <c r="I99" i="3"/>
  <c r="E97" i="3"/>
  <c r="E98" i="3"/>
  <c r="E99" i="3"/>
  <c r="E101" i="3"/>
  <c r="I97" i="3"/>
  <c r="I96" i="3"/>
  <c r="G96" i="3"/>
  <c r="E96" i="3"/>
  <c r="B5" i="4"/>
  <c r="C102" i="3"/>
  <c r="I101" i="3"/>
  <c r="G101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E85" i="3"/>
  <c r="I84" i="3"/>
  <c r="G84" i="3"/>
  <c r="E84" i="3"/>
  <c r="I83" i="3"/>
  <c r="G83" i="3"/>
  <c r="I82" i="3"/>
  <c r="G82" i="3"/>
  <c r="E82" i="3"/>
  <c r="I81" i="3"/>
  <c r="G81" i="3"/>
  <c r="E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71" i="3"/>
  <c r="G71" i="3"/>
  <c r="I70" i="3"/>
  <c r="G70" i="3"/>
  <c r="I69" i="3"/>
  <c r="G69" i="3"/>
  <c r="I68" i="3"/>
  <c r="G68" i="3"/>
  <c r="I67" i="3"/>
  <c r="G67" i="3"/>
  <c r="I66" i="3"/>
  <c r="G66" i="3"/>
  <c r="I65" i="3"/>
  <c r="G65" i="3"/>
  <c r="I64" i="3"/>
  <c r="G64" i="3"/>
  <c r="I63" i="3"/>
  <c r="G63" i="3"/>
  <c r="E63" i="3"/>
  <c r="I62" i="3"/>
  <c r="G62" i="3"/>
  <c r="E62" i="3"/>
  <c r="I61" i="3"/>
  <c r="G61" i="3"/>
  <c r="E61" i="3"/>
  <c r="I60" i="3"/>
  <c r="G60" i="3"/>
  <c r="E60" i="3"/>
  <c r="I59" i="3"/>
  <c r="G59" i="3"/>
  <c r="E59" i="3"/>
  <c r="I58" i="3"/>
  <c r="G58" i="3"/>
  <c r="E58" i="3"/>
  <c r="I57" i="3"/>
  <c r="G57" i="3"/>
  <c r="E57" i="3"/>
  <c r="I56" i="3"/>
  <c r="G56" i="3"/>
  <c r="E56" i="3"/>
  <c r="I55" i="3"/>
  <c r="G55" i="3"/>
  <c r="E55" i="3"/>
  <c r="I54" i="3"/>
  <c r="G54" i="3"/>
  <c r="E54" i="3"/>
  <c r="I53" i="3"/>
  <c r="G53" i="3"/>
  <c r="E53" i="3"/>
  <c r="I52" i="3"/>
  <c r="G52" i="3"/>
  <c r="I51" i="3"/>
  <c r="G51" i="3"/>
  <c r="E51" i="3"/>
  <c r="I50" i="3"/>
  <c r="G50" i="3"/>
  <c r="E50" i="3"/>
  <c r="I49" i="3"/>
  <c r="G49" i="3"/>
  <c r="E49" i="3"/>
  <c r="I48" i="3"/>
  <c r="G48" i="3"/>
  <c r="E48" i="3"/>
  <c r="I47" i="3"/>
  <c r="G47" i="3"/>
  <c r="E47" i="3"/>
  <c r="I46" i="3"/>
  <c r="G46" i="3"/>
  <c r="E46" i="3"/>
  <c r="I45" i="3"/>
  <c r="G45" i="3"/>
  <c r="E45" i="3"/>
  <c r="I44" i="3"/>
  <c r="G44" i="3"/>
  <c r="E44" i="3"/>
  <c r="I43" i="3"/>
  <c r="G43" i="3"/>
  <c r="E43" i="3"/>
  <c r="I42" i="3"/>
  <c r="G42" i="3"/>
  <c r="E42" i="3"/>
  <c r="I41" i="3"/>
  <c r="G41" i="3"/>
  <c r="E41" i="3"/>
  <c r="I40" i="3"/>
  <c r="G40" i="3"/>
  <c r="I39" i="3"/>
  <c r="G39" i="3"/>
  <c r="E39" i="3"/>
  <c r="I38" i="3"/>
  <c r="G38" i="3"/>
  <c r="E38" i="3"/>
  <c r="I37" i="3"/>
  <c r="G37" i="3"/>
  <c r="I36" i="3"/>
  <c r="G36" i="3"/>
  <c r="E36" i="3"/>
  <c r="I35" i="3"/>
  <c r="G35" i="3"/>
  <c r="E35" i="3"/>
  <c r="I34" i="3"/>
  <c r="G34" i="3"/>
  <c r="E34" i="3"/>
  <c r="I33" i="3"/>
  <c r="G33" i="3"/>
  <c r="E33" i="3"/>
  <c r="I32" i="3"/>
  <c r="G32" i="3"/>
  <c r="E32" i="3"/>
  <c r="I31" i="3"/>
  <c r="G31" i="3"/>
  <c r="E31" i="3"/>
  <c r="I30" i="3"/>
  <c r="G30" i="3"/>
  <c r="E30" i="3"/>
  <c r="I29" i="3"/>
  <c r="G29" i="3"/>
  <c r="I28" i="3"/>
  <c r="G28" i="3"/>
  <c r="E28" i="3"/>
  <c r="I27" i="3"/>
  <c r="G27" i="3"/>
  <c r="I26" i="3"/>
  <c r="G26" i="3"/>
  <c r="I25" i="3"/>
  <c r="G25" i="3"/>
  <c r="I24" i="3"/>
  <c r="G24" i="3"/>
  <c r="E24" i="3"/>
  <c r="I23" i="3"/>
  <c r="G23" i="3"/>
  <c r="E23" i="3"/>
  <c r="I22" i="3"/>
  <c r="G22" i="3"/>
  <c r="E22" i="3"/>
  <c r="I21" i="3"/>
  <c r="G21" i="3"/>
  <c r="E21" i="3"/>
  <c r="I20" i="3"/>
  <c r="G20" i="3"/>
  <c r="E20" i="3"/>
  <c r="I19" i="3"/>
  <c r="G19" i="3"/>
  <c r="E19" i="3"/>
  <c r="I18" i="3"/>
  <c r="G18" i="3"/>
  <c r="I17" i="3"/>
  <c r="G17" i="3"/>
  <c r="E17" i="3"/>
  <c r="I16" i="3"/>
  <c r="G16" i="3"/>
  <c r="I15" i="3"/>
  <c r="G15" i="3"/>
  <c r="E15" i="3"/>
  <c r="I14" i="3"/>
  <c r="G14" i="3"/>
  <c r="E14" i="3"/>
  <c r="I13" i="3"/>
  <c r="G13" i="3"/>
  <c r="E13" i="3"/>
  <c r="I12" i="3"/>
  <c r="G12" i="3"/>
  <c r="E12" i="3"/>
  <c r="I11" i="3"/>
  <c r="G11" i="3"/>
  <c r="E11" i="3"/>
  <c r="I10" i="3"/>
  <c r="G10" i="3"/>
  <c r="E10" i="3"/>
  <c r="I9" i="3"/>
  <c r="G9" i="3"/>
  <c r="E9" i="3"/>
  <c r="I8" i="3"/>
  <c r="G8" i="3"/>
  <c r="E8" i="3"/>
  <c r="I7" i="3"/>
  <c r="G7" i="3"/>
  <c r="E7" i="3"/>
  <c r="I6" i="3"/>
  <c r="G6" i="3"/>
  <c r="E6" i="3"/>
  <c r="I5" i="3"/>
  <c r="G5" i="3"/>
  <c r="E5" i="3"/>
  <c r="I4" i="3"/>
  <c r="G4" i="3"/>
  <c r="E4" i="3"/>
  <c r="I3" i="3"/>
  <c r="G3" i="3"/>
  <c r="E3" i="3"/>
  <c r="I2" i="3"/>
  <c r="G2" i="3"/>
  <c r="E2" i="3"/>
  <c r="F35" i="5" l="1"/>
  <c r="G102" i="2"/>
  <c r="E102" i="2"/>
  <c r="I102" i="2"/>
  <c r="I102" i="3"/>
  <c r="E102" i="3"/>
  <c r="G102" i="3"/>
  <c r="H28" i="4" l="1"/>
  <c r="E11" i="4"/>
  <c r="F11" i="4" s="1"/>
  <c r="E10" i="4"/>
  <c r="F10" i="4" s="1"/>
  <c r="E9" i="4"/>
  <c r="F9" i="4" s="1"/>
  <c r="E8" i="4"/>
  <c r="F8" i="4" s="1"/>
  <c r="F6" i="4"/>
  <c r="E5" i="4"/>
  <c r="F5" i="4" s="1"/>
  <c r="F7" i="4"/>
  <c r="B11" i="4"/>
  <c r="B10" i="4"/>
  <c r="B9" i="4"/>
  <c r="B8" i="4"/>
  <c r="B7" i="4"/>
  <c r="B6" i="4"/>
  <c r="E4" i="4"/>
  <c r="F4" i="4" s="1"/>
  <c r="B4" i="4"/>
  <c r="E3" i="4"/>
  <c r="F3" i="4" s="1"/>
  <c r="B3" i="4"/>
  <c r="E2" i="4"/>
  <c r="F2" i="4" s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2" i="1"/>
  <c r="D3" i="1"/>
  <c r="D4" i="1"/>
  <c r="D5" i="1"/>
  <c r="D6" i="1"/>
  <c r="D7" i="1"/>
  <c r="A13" i="1"/>
  <c r="C33" i="1"/>
  <c r="A3" i="1"/>
  <c r="A4" i="1"/>
  <c r="A5" i="1"/>
  <c r="A6" i="1"/>
  <c r="A7" i="1"/>
  <c r="A8" i="1"/>
  <c r="A9" i="1"/>
  <c r="A10" i="1"/>
  <c r="A11" i="1"/>
  <c r="A12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  <c r="F28" i="4" l="1"/>
</calcChain>
</file>

<file path=xl/sharedStrings.xml><?xml version="1.0" encoding="utf-8"?>
<sst xmlns="http://schemas.openxmlformats.org/spreadsheetml/2006/main" count="500" uniqueCount="206">
  <si>
    <t>název položky</t>
  </si>
  <si>
    <t>umístění</t>
  </si>
  <si>
    <t>počet ks</t>
  </si>
  <si>
    <t>jednotková cena</t>
  </si>
  <si>
    <t>cena celkem</t>
  </si>
  <si>
    <t xml:space="preserve">Legenda místností </t>
  </si>
  <si>
    <t xml:space="preserve">m. č. </t>
  </si>
  <si>
    <t xml:space="preserve">využití </t>
  </si>
  <si>
    <t>klubovna číslo 1 = velká herna (x klub)</t>
  </si>
  <si>
    <t>kancelář koordinátora</t>
  </si>
  <si>
    <t>106 1 ks, 109 2 ks</t>
  </si>
  <si>
    <t>klubovna číslo 2 = malá herna (stonožka)</t>
  </si>
  <si>
    <t>106 2 ks; 206 16 ks; 301 20ks</t>
  </si>
  <si>
    <t>klubovna číslo 3 =  spolková místnost (seniorklub)</t>
  </si>
  <si>
    <t>klubovna č. 4 = tvůrčí  dílna (masterchef)</t>
  </si>
  <si>
    <t>106 1 ks; 109 4 ks; 105 4 ks</t>
  </si>
  <si>
    <t>multifunkční sál</t>
  </si>
  <si>
    <t>106 1 ks; 206 1 ks</t>
  </si>
  <si>
    <t>109 2 ks; 206 1 ks</t>
  </si>
  <si>
    <t>109 2 ks, 105 2 ks, 206 6 ks, 301 6 ks</t>
  </si>
  <si>
    <t xml:space="preserve">109 8 ks,  105 2 ks, </t>
  </si>
  <si>
    <t>109 4 ks; 105 4 ks</t>
  </si>
  <si>
    <t>109 2 ks; 105 1 ks; 206 1 ks</t>
  </si>
  <si>
    <t>109 2 ks;, 105 1ks;206 2 ks</t>
  </si>
  <si>
    <t>105</t>
  </si>
  <si>
    <t>206</t>
  </si>
  <si>
    <t>místnost</t>
  </si>
  <si>
    <t>položka</t>
  </si>
  <si>
    <t>počet kusů</t>
  </si>
  <si>
    <t>var.A = B2B</t>
  </si>
  <si>
    <t>celkem za položku</t>
  </si>
  <si>
    <t>var.B = Ikea</t>
  </si>
  <si>
    <t>var.C = Hobis expert</t>
  </si>
  <si>
    <t>odkaz</t>
  </si>
  <si>
    <t>Specifikace</t>
  </si>
  <si>
    <t>m. č. 109 = klubovna číslo 1 = velká herna                              (x klub)</t>
  </si>
  <si>
    <t>kancelářský pracovní stůl</t>
  </si>
  <si>
    <t>obdelníkový, délka = 1200 - 1400 mm, šířka = 600 - 800 mm, výška 700 - 750 mm</t>
  </si>
  <si>
    <t>kancelářská židle/křeslo</t>
  </si>
  <si>
    <t>na kolečkách, nastavitelná, s područkami, nosnost 120 kg a více</t>
  </si>
  <si>
    <t xml:space="preserve">PC stolek </t>
  </si>
  <si>
    <t>kancelářský pracovní stůl, obdélníkový, délka = 1000 mm, šířka = 600 - 800 mm, výška 680 - 750 mm</t>
  </si>
  <si>
    <t>dětská kanc.židle</t>
  </si>
  <si>
    <t>na kolečkách, nastavitelná, s područkami, nosnost 100 kg a více</t>
  </si>
  <si>
    <t>jednací stůl</t>
  </si>
  <si>
    <t>obdélníkový, délka = 2200 - 2500 mm, šířka = 800 - 1400 mm, výška 680 - 750 mm</t>
  </si>
  <si>
    <t>židle (jídelní)</t>
  </si>
  <si>
    <t>nosnost 120kg a více, bez područek, ideálně stohovatelné</t>
  </si>
  <si>
    <t>konferenční židle</t>
  </si>
  <si>
    <t>polstrovaná, bez područek, nosnost 120 kg a více</t>
  </si>
  <si>
    <t>stůl jídelní</t>
  </si>
  <si>
    <t>kulatý s průměrem 900 - 1000 mm nebo obdelníkový/čtvercový délka = 800 - 1400 mm, šířka = 600 - 800 mm, výška 680 - 750 mm</t>
  </si>
  <si>
    <t xml:space="preserve">policový regál vysoký </t>
  </si>
  <si>
    <t>dřevěný, 5-6 polic, výška alespoň 2000 mm, šířka 800 - 1200 mm, hloubka 400 - 550 mm</t>
  </si>
  <si>
    <t>příruční stolek</t>
  </si>
  <si>
    <t>malý nízky stolek na odkládání věcí</t>
  </si>
  <si>
    <t>malá sedací souprava</t>
  </si>
  <si>
    <t xml:space="preserve">2-3 místa, výška = 690-790 mm, šířka = 1200 - 1720 mm, hloubka = 720-800 mm </t>
  </si>
  <si>
    <t>taburet</t>
  </si>
  <si>
    <t>policový regál nízký</t>
  </si>
  <si>
    <t>dřevěný, 2-3 police, výška 1000 - 1200 mm, šířka 800 - 1200 mm, hloubka 400 - 550 mm</t>
  </si>
  <si>
    <t>police závěsné</t>
  </si>
  <si>
    <t>4-6 dílů/boxů</t>
  </si>
  <si>
    <t>ukládací boxy</t>
  </si>
  <si>
    <t>stojanový věšák</t>
  </si>
  <si>
    <t>ukládání bot</t>
  </si>
  <si>
    <t>m. č. 106 = kancelář koordinátora</t>
  </si>
  <si>
    <t>stůl pracovní rohový</t>
  </si>
  <si>
    <t>délka = 1400 - 1800 mm, šířka = 800 - 1400 mm, výška 720 - 750 mm</t>
  </si>
  <si>
    <t>stůl jednací</t>
  </si>
  <si>
    <t>obdélníkový, délka = 1200 - 1400 mm, šířka = 800 - 900 mm, výška 720 - 750 mm</t>
  </si>
  <si>
    <t>kancelářský kontejner</t>
  </si>
  <si>
    <t>4 zásuvky, délka = 400- 500 mm, šířka = 600 - 800 mm, výška 600 - 730 mm</t>
  </si>
  <si>
    <t>kancelářská skříňka</t>
  </si>
  <si>
    <t>výška 1000 - 1200 mm, šířka 800 - 1200 mm, hloubka 350 - 500 mm</t>
  </si>
  <si>
    <t>křeslo</t>
  </si>
  <si>
    <t>odkládací stolek</t>
  </si>
  <si>
    <t>ukládací skříň</t>
  </si>
  <si>
    <t>na míru, s prostorem pro ukládání a prostorem pro odložení kabátů</t>
  </si>
  <si>
    <t>mikrovlnka</t>
  </si>
  <si>
    <t>varná konvice</t>
  </si>
  <si>
    <t>odpadkový koš /3v1</t>
  </si>
  <si>
    <t>nástěnka</t>
  </si>
  <si>
    <t>korková, menší přibližně 1200 x 900 mm</t>
  </si>
  <si>
    <t>PC</t>
  </si>
  <si>
    <t>monitor</t>
  </si>
  <si>
    <t>klávesnice</t>
  </si>
  <si>
    <t>myš</t>
  </si>
  <si>
    <t>m. č. 105 = klubovna číslo 2 = malá herna (stonožka)</t>
  </si>
  <si>
    <t>kuchyňská linka 200 cm</t>
  </si>
  <si>
    <t>lednice</t>
  </si>
  <si>
    <t>kávovar</t>
  </si>
  <si>
    <t>jídelní lavice</t>
  </si>
  <si>
    <t>sedací souprava</t>
  </si>
  <si>
    <t xml:space="preserve">2-3 místa, výška = 690-740 mm, šířka = 1200 - 1800 mm, hloubka = 720-800 mm </t>
  </si>
  <si>
    <t>koberec</t>
  </si>
  <si>
    <t xml:space="preserve"> 300x400 cm</t>
  </si>
  <si>
    <t>hrací podložky</t>
  </si>
  <si>
    <t>policový regál vysoký, menší</t>
  </si>
  <si>
    <t>dřevěný, 5-6 polic, výška alespoň 2000 mm, šířka 500 - 600 mm, hloubka 400 - 550 mm</t>
  </si>
  <si>
    <t>rohožka</t>
  </si>
  <si>
    <t>odolná, kobercová 900-1500 x 600-900 mm</t>
  </si>
  <si>
    <t>m. č. 206 = klubovna číslo 3 =  spolková místnost (seniorklub)</t>
  </si>
  <si>
    <t>vysoká kancelářská skříňka</t>
  </si>
  <si>
    <t>ukládací, dřevěná, výška 1800 - 2000 mm, šířka 800 - 1200 mm, hloubka 350 - 450 mm</t>
  </si>
  <si>
    <t>nízká kancelářská skříňka</t>
  </si>
  <si>
    <t>ukládací, dřevěná výška 1000 - 1200 mm, šířka 800 - 1200 mm, hloubka 350 - 500 mm</t>
  </si>
  <si>
    <t>polstrovaná, s područkami bez textilie, nosnost 120 kg a více</t>
  </si>
  <si>
    <t xml:space="preserve">2-3 místa, výška = 690-790 mm, šířka = 1200 - 1600 mm, hloubka = 720-800 mm </t>
  </si>
  <si>
    <t>látka nebo eko-kůže, nosnost 110 kg a více</t>
  </si>
  <si>
    <t>PC stolek</t>
  </si>
  <si>
    <t>odp.koš</t>
  </si>
  <si>
    <t>plátno promítací/TV</t>
  </si>
  <si>
    <t>dataprojektor</t>
  </si>
  <si>
    <t>m. č. 207 = klubovna č. 4 = tvůrčí  dílna (masterchef)</t>
  </si>
  <si>
    <t>linka kuchyňská</t>
  </si>
  <si>
    <t>do L 160x350 cm</t>
  </si>
  <si>
    <t xml:space="preserve">lednice </t>
  </si>
  <si>
    <t>trouba horkovzdušná</t>
  </si>
  <si>
    <t>varná deska 4 plotýnková</t>
  </si>
  <si>
    <t>digestoř</t>
  </si>
  <si>
    <t>myčka</t>
  </si>
  <si>
    <t>mikrovlnná trouba</t>
  </si>
  <si>
    <t>věšák</t>
  </si>
  <si>
    <t>výškově stavitelný stůl</t>
  </si>
  <si>
    <t>80*160-180 cm</t>
  </si>
  <si>
    <t>kuchyňský ostrůvek/servírovací stolek</t>
  </si>
  <si>
    <t>https://www.ikea.com/cz/cs/search/?q=ostr%C5%AFvek  a https://www.ikea.com/cz/cs/p/stenstorp-kuch-servirovaci-stolek-bila-dub-40201916/</t>
  </si>
  <si>
    <t>jídelní stůl (rozkládací)</t>
  </si>
  <si>
    <t xml:space="preserve">židle (jídelní) </t>
  </si>
  <si>
    <t>židle (skládací)</t>
  </si>
  <si>
    <t>dětská jídelní židlička</t>
  </si>
  <si>
    <t>m. č. 301 = multifunkční sál</t>
  </si>
  <si>
    <t>obdélníkový, délka = 2200 - 2500 mm, šířka = 800 - 1400 mm, výška 680 - 750 mm, idealně snadno stohovatelný</t>
  </si>
  <si>
    <t>stůl oválný</t>
  </si>
  <si>
    <t>kancelářská skříňka ukládací</t>
  </si>
  <si>
    <t>dřevěná, výška 1000 - 1200 mm, šířka 800 - 1200 mm, hloubka 350 - 500 mm</t>
  </si>
  <si>
    <t>úložná skříň</t>
  </si>
  <si>
    <t>na míru</t>
  </si>
  <si>
    <t>plátno/TV</t>
  </si>
  <si>
    <t>NTB</t>
  </si>
  <si>
    <t>Doplnění</t>
  </si>
  <si>
    <t>109 + 105</t>
  </si>
  <si>
    <t>větší nástěnka</t>
  </si>
  <si>
    <t>chodba v přízemí</t>
  </si>
  <si>
    <t>korková, větší přibližně 1500 x 1000 mm</t>
  </si>
  <si>
    <t>set dětského stolku a alespoň dvou židlí</t>
  </si>
  <si>
    <t>rozměry stolu přibližně 600 x 600 mm</t>
  </si>
  <si>
    <t>uzamykatelná skříň</t>
  </si>
  <si>
    <t>dřevěná, výška 1800 - 2000 mm, šířka 800 - 1000 mm, hloubka 320 - 450 mm</t>
  </si>
  <si>
    <t>lékárnička</t>
  </si>
  <si>
    <t>109 + 207</t>
  </si>
  <si>
    <t>na zeď, použití pro školy/všeobecné</t>
  </si>
  <si>
    <t>číslo položky</t>
  </si>
  <si>
    <t>název položky a specifikace</t>
  </si>
  <si>
    <t>jednotková cena včetně DPH</t>
  </si>
  <si>
    <t>cena celkem včetně DPH</t>
  </si>
  <si>
    <t>specifikace</t>
  </si>
  <si>
    <t>poznámky</t>
  </si>
  <si>
    <t>Odkaz</t>
  </si>
  <si>
    <t>106 1 ks</t>
  </si>
  <si>
    <t>montáž</t>
  </si>
  <si>
    <t>109 2 ks; 106 1 ks</t>
  </si>
  <si>
    <t>v celku, jinak montáž</t>
  </si>
  <si>
    <t>301 30ks; 109 16 ks; 106 2 ks; 105 4 ks</t>
  </si>
  <si>
    <t>velmi dobře stohovatelné, v celku</t>
  </si>
  <si>
    <t>109 4 ks; 105 4 ks; 106 1 ks</t>
  </si>
  <si>
    <t>206 1 ks; 106 1 ks; 105 1 ks; 109 1 ks</t>
  </si>
  <si>
    <t>x</t>
  </si>
  <si>
    <t>v celku jinak montáž</t>
  </si>
  <si>
    <t>109 2 ks, 105 1 ks, 206 6 ks, 301 6 ks</t>
  </si>
  <si>
    <t>Dobře omyvatelný, snadno manipulovatelný, stohovatelný, montáž</t>
  </si>
  <si>
    <t xml:space="preserve">109 4 ks,  105 4 ks, </t>
  </si>
  <si>
    <t>109 2 ks; 105 1 ks</t>
  </si>
  <si>
    <t>v celku jinak kompletace</t>
  </si>
  <si>
    <t>Pokud možno ladící s položkou č. 27, vcelku jinak kompletace</t>
  </si>
  <si>
    <t>109 2 ks;, 105 1ks;206 2 ks; 106 1 ks</t>
  </si>
  <si>
    <t>výška= 1700 - 1800 mm, 6-10 háčků</t>
  </si>
  <si>
    <t xml:space="preserve"> montáž</t>
  </si>
  <si>
    <t>Pokud možno ladící s položkou č. 18</t>
  </si>
  <si>
    <t>301 4 ks; 106 2 ks</t>
  </si>
  <si>
    <t>109 1 ks; 207 1 ks</t>
  </si>
  <si>
    <t>v celku</t>
  </si>
  <si>
    <t>chodba</t>
  </si>
  <si>
    <t xml:space="preserve">celkem </t>
  </si>
  <si>
    <t>301 30ks; 109 16 ks; 106 2 ks; 109 4 ks</t>
  </si>
  <si>
    <t>velmi dobře stohovatelné</t>
  </si>
  <si>
    <t>Dobře omyvatelný, snadno manipulovatelný, stohovatelný</t>
  </si>
  <si>
    <t>Pokud možno ladící s položkou č. 27</t>
  </si>
  <si>
    <t>nutné jsou 2 ruzné zamky</t>
  </si>
  <si>
    <t>nutné jsou 2 ruzné zamky, tak jako u položky č. 25 (celkově tedy 6 ks nábytku s zámky 1+2)</t>
  </si>
  <si>
    <t>301 3 ks; 106 2 ks</t>
  </si>
  <si>
    <t>pravděpodobně, zaleží na vyjádření truhláře</t>
  </si>
  <si>
    <t>kulatý s průměrem 900 - 1000 mm nebo obdelníkový/čtvercový délka = 800 - 1000 mm, šířka = 600 - 800 mm, výška 680 - 750 mm</t>
  </si>
  <si>
    <t>(5-6 polic), výška alespoň 2000 mm, šířka 800 - 1200 mm, hloubka 400 - 550 mm</t>
  </si>
  <si>
    <t>mála sedací souprava</t>
  </si>
  <si>
    <t xml:space="preserve">2-3 místa, výška = 690-740 mm, šířka = 1200 - 1720 mm, hloubka = 720-800 mm </t>
  </si>
  <si>
    <t>(3 police), výška 1000 - 1200 mm, šířka 800 - 1200 mm, hloubka 400 - 550 mm</t>
  </si>
  <si>
    <t>konferenční židle - polstrovaná, bez područek, nosnost 120 kg a více</t>
  </si>
  <si>
    <t>policový regál vysoký</t>
  </si>
  <si>
    <t>(5-6 polic), výška alespoň 2000 mm, šířka 500 - 600 mm, hloubka 400 - 550 mm</t>
  </si>
  <si>
    <t>uzamykatelná, ukládací, výška 1800 - 2000 mm, šířka 800 - 1200 mm, hloubka 350 - 450 mm</t>
  </si>
  <si>
    <t>uzamykatelná, ukládací, výška 1000 - 1200 mm, šířka 800 - 1200 mm, hloubka 350 - 500 mm</t>
  </si>
  <si>
    <t xml:space="preserve">2-3 místa, výška = 690-740 mm, šířka = 1200 - 1600 mm, hloubka = 720-800 mm </t>
  </si>
  <si>
    <t>výška 1800 - 2000 mm, šířka 800 - 1000 mm, hloubka 350 - 400 mm</t>
  </si>
  <si>
    <t>na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</si>
</sst>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444444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3" fillId="0" borderId="4" xfId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0" xfId="0" applyNumberFormat="1"/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/>
    <xf numFmtId="0" fontId="0" fillId="0" borderId="12" xfId="0" applyBorder="1"/>
    <xf numFmtId="0" fontId="1" fillId="0" borderId="0" xfId="0" applyFont="1"/>
    <xf numFmtId="0" fontId="4" fillId="0" borderId="11" xfId="0" applyFont="1" applyBorder="1"/>
    <xf numFmtId="0" fontId="6" fillId="0" borderId="1" xfId="0" applyFont="1" applyBorder="1"/>
    <xf numFmtId="164" fontId="6" fillId="0" borderId="1" xfId="0" applyNumberFormat="1" applyFont="1" applyBorder="1"/>
    <xf numFmtId="0" fontId="7" fillId="0" borderId="1" xfId="0" applyFont="1" applyBorder="1"/>
    <xf numFmtId="0" fontId="7" fillId="0" borderId="7" xfId="0" applyFont="1" applyBorder="1"/>
    <xf numFmtId="0" fontId="4" fillId="0" borderId="2" xfId="0" applyFont="1" applyBorder="1"/>
    <xf numFmtId="49" fontId="0" fillId="0" borderId="0" xfId="0" applyNumberFormat="1"/>
    <xf numFmtId="49" fontId="8" fillId="0" borderId="16" xfId="0" applyNumberFormat="1" applyFont="1" applyBorder="1" applyAlignment="1">
      <alignment horizontal="center"/>
    </xf>
    <xf numFmtId="0" fontId="8" fillId="0" borderId="4" xfId="0" applyFont="1" applyBorder="1"/>
    <xf numFmtId="49" fontId="8" fillId="0" borderId="17" xfId="0" applyNumberFormat="1" applyFont="1" applyBorder="1" applyAlignment="1">
      <alignment horizontal="center"/>
    </xf>
    <xf numFmtId="0" fontId="8" fillId="0" borderId="8" xfId="0" applyFont="1" applyBorder="1"/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7" fillId="0" borderId="2" xfId="0" applyFont="1" applyBorder="1"/>
    <xf numFmtId="164" fontId="7" fillId="0" borderId="1" xfId="0" applyNumberFormat="1" applyFont="1" applyBorder="1"/>
    <xf numFmtId="164" fontId="7" fillId="0" borderId="7" xfId="0" applyNumberFormat="1" applyFont="1" applyBorder="1"/>
    <xf numFmtId="164" fontId="7" fillId="0" borderId="2" xfId="0" applyNumberFormat="1" applyFont="1" applyBorder="1"/>
    <xf numFmtId="0" fontId="7" fillId="0" borderId="1" xfId="0" applyFont="1" applyBorder="1" applyAlignment="1">
      <alignment wrapText="1"/>
    </xf>
    <xf numFmtId="1" fontId="0" fillId="0" borderId="0" xfId="0" applyNumberFormat="1" applyAlignment="1">
      <alignment horizontal="left"/>
    </xf>
    <xf numFmtId="0" fontId="4" fillId="0" borderId="7" xfId="0" applyFont="1" applyBorder="1"/>
    <xf numFmtId="0" fontId="4" fillId="0" borderId="0" xfId="0" applyFont="1"/>
    <xf numFmtId="49" fontId="4" fillId="0" borderId="0" xfId="0" applyNumberFormat="1" applyFont="1"/>
    <xf numFmtId="0" fontId="4" fillId="4" borderId="0" xfId="0" applyFont="1" applyFill="1"/>
    <xf numFmtId="49" fontId="4" fillId="4" borderId="0" xfId="0" applyNumberFormat="1" applyFont="1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2" applyNumberFormat="1" applyFont="1"/>
    <xf numFmtId="44" fontId="0" fillId="0" borderId="0" xfId="0" applyNumberFormat="1"/>
    <xf numFmtId="0" fontId="4" fillId="5" borderId="1" xfId="0" applyFont="1" applyFill="1" applyBorder="1"/>
    <xf numFmtId="1" fontId="1" fillId="0" borderId="0" xfId="0" applyNumberFormat="1" applyFont="1"/>
    <xf numFmtId="0" fontId="6" fillId="0" borderId="0" xfId="0" applyFont="1"/>
    <xf numFmtId="49" fontId="6" fillId="0" borderId="0" xfId="0" applyNumberFormat="1" applyFont="1"/>
    <xf numFmtId="0" fontId="0" fillId="0" borderId="20" xfId="0" applyBorder="1"/>
    <xf numFmtId="164" fontId="0" fillId="0" borderId="20" xfId="0" applyNumberFormat="1" applyBorder="1"/>
    <xf numFmtId="0" fontId="0" fillId="0" borderId="21" xfId="0" applyBorder="1"/>
    <xf numFmtId="0" fontId="4" fillId="0" borderId="22" xfId="0" applyFont="1" applyBorder="1"/>
    <xf numFmtId="0" fontId="0" fillId="0" borderId="21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23" xfId="0" applyFont="1" applyBorder="1"/>
    <xf numFmtId="0" fontId="0" fillId="0" borderId="0" xfId="0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6" fillId="5" borderId="0" xfId="0" applyFont="1" applyFill="1"/>
    <xf numFmtId="49" fontId="6" fillId="5" borderId="0" xfId="0" applyNumberFormat="1" applyFont="1" applyFill="1"/>
    <xf numFmtId="44" fontId="0" fillId="0" borderId="0" xfId="3" applyFont="1" applyAlignment="1"/>
    <xf numFmtId="0" fontId="0" fillId="5" borderId="0" xfId="0" applyFill="1"/>
    <xf numFmtId="0" fontId="0" fillId="0" borderId="4" xfId="0" applyBorder="1" applyAlignment="1">
      <alignment horizontal="left"/>
    </xf>
    <xf numFmtId="1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12" fillId="0" borderId="1" xfId="0" quotePrefix="1" applyFont="1" applyBorder="1" applyAlignment="1">
      <alignment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8" fillId="3" borderId="28" xfId="0" applyFont="1" applyFill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1" xfId="1" applyBorder="1"/>
    <xf numFmtId="0" fontId="0" fillId="5" borderId="1" xfId="0" applyFill="1" applyBorder="1"/>
    <xf numFmtId="0" fontId="6" fillId="0" borderId="1" xfId="0" applyFont="1" applyBorder="1" applyAlignment="1" applyProtection="1">
      <alignment wrapText="1"/>
      <protection locked="0"/>
    </xf>
    <xf numFmtId="0" fontId="9" fillId="3" borderId="13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88" wrapText="1"/>
    </xf>
    <xf numFmtId="0" fontId="2" fillId="2" borderId="5" xfId="0" applyFont="1" applyFill="1" applyBorder="1" applyAlignment="1">
      <alignment horizontal="center" vertical="center" textRotation="88" wrapText="1"/>
    </xf>
    <xf numFmtId="0" fontId="2" fillId="2" borderId="6" xfId="0" applyFont="1" applyFill="1" applyBorder="1" applyAlignment="1">
      <alignment horizontal="center" vertical="center" textRotation="88" wrapText="1"/>
    </xf>
    <xf numFmtId="0" fontId="10" fillId="0" borderId="6" xfId="0" applyFont="1" applyBorder="1" applyAlignment="1">
      <alignment wrapText="1"/>
    </xf>
    <xf numFmtId="0" fontId="0" fillId="0" borderId="0" xfId="0" applyAlignment="1">
      <alignment horizontal="center"/>
    </xf>
    <xf numFmtId="0" fontId="9" fillId="3" borderId="27" xfId="0" applyFont="1" applyFill="1" applyBorder="1" applyAlignment="1">
      <alignment horizontal="center"/>
    </xf>
  </cellXfs>
  <cellStyles count="4">
    <cellStyle name="Čárka" xfId="2" builtinId="3"/>
    <cellStyle name="Hypertextový odkaz" xfId="1" builtinId="8"/>
    <cellStyle name="Měna" xfId="3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kea.com/cz/cs/search/?q=ostr%C5%AFv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ikea.com/cz/cs/search/?q=ostr%C5%AFv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D2B2-5478-4A62-B5B5-A393B277138D}">
  <dimension ref="A1:J33"/>
  <sheetViews>
    <sheetView workbookViewId="0">
      <selection activeCell="E10" sqref="E10"/>
    </sheetView>
  </sheetViews>
  <sheetFormatPr defaultRowHeight="14.25"/>
  <cols>
    <col min="1" max="1" width="26.42578125" customWidth="1"/>
    <col min="2" max="2" width="37.42578125" customWidth="1"/>
    <col min="3" max="3" width="8.85546875" customWidth="1"/>
    <col min="4" max="4" width="17.7109375" customWidth="1"/>
    <col min="5" max="5" width="17.5703125" customWidth="1"/>
    <col min="10" max="10" width="45.28515625" customWidth="1"/>
  </cols>
  <sheetData>
    <row r="1" spans="1:10" ht="14.65" thickBot="1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I1" s="91" t="s">
        <v>5</v>
      </c>
      <c r="J1" s="92"/>
    </row>
    <row r="2" spans="1:10">
      <c r="A2" t="str">
        <f>'vybavení místností'!B19</f>
        <v>stůl pracovní rohový</v>
      </c>
      <c r="B2" s="28">
        <v>106</v>
      </c>
      <c r="C2">
        <v>1</v>
      </c>
      <c r="D2">
        <f>'vybavení místností'!D19</f>
        <v>7800</v>
      </c>
      <c r="I2" s="33" t="s">
        <v>6</v>
      </c>
      <c r="J2" s="34" t="s">
        <v>7</v>
      </c>
    </row>
    <row r="3" spans="1:10">
      <c r="A3" t="str">
        <f>'vybavení místností'!B20</f>
        <v>stůl jednací</v>
      </c>
      <c r="B3" s="28">
        <v>106</v>
      </c>
      <c r="C3">
        <v>1</v>
      </c>
      <c r="D3">
        <f>'vybavení místností'!D20</f>
        <v>3800</v>
      </c>
      <c r="I3" s="29">
        <v>109</v>
      </c>
      <c r="J3" s="30" t="s">
        <v>8</v>
      </c>
    </row>
    <row r="4" spans="1:10">
      <c r="A4" t="str">
        <f>'vybavení místností'!B21</f>
        <v>kancelářský kontejner</v>
      </c>
      <c r="B4" s="28">
        <v>106</v>
      </c>
      <c r="C4">
        <v>1</v>
      </c>
      <c r="D4">
        <f>'vybavení místností'!D21</f>
        <v>10000</v>
      </c>
      <c r="I4" s="29">
        <v>106</v>
      </c>
      <c r="J4" s="30" t="s">
        <v>9</v>
      </c>
    </row>
    <row r="5" spans="1:10">
      <c r="A5" t="str">
        <f>'vybavení místností'!B22</f>
        <v>kancelářská židle/křeslo</v>
      </c>
      <c r="B5" s="28" t="s">
        <v>10</v>
      </c>
      <c r="C5">
        <v>3</v>
      </c>
      <c r="D5">
        <f>'vybavení místností'!D3</f>
        <v>10000</v>
      </c>
      <c r="I5" s="29">
        <v>105</v>
      </c>
      <c r="J5" s="30" t="s">
        <v>11</v>
      </c>
    </row>
    <row r="6" spans="1:10">
      <c r="A6" s="44" t="str">
        <f>'vybavení místností'!B23</f>
        <v>konferenční židle</v>
      </c>
      <c r="B6" s="45" t="s">
        <v>12</v>
      </c>
      <c r="C6">
        <v>76</v>
      </c>
      <c r="D6">
        <f>'vybavení místností'!D23</f>
        <v>1700</v>
      </c>
      <c r="I6" s="29">
        <v>206</v>
      </c>
      <c r="J6" s="30" t="s">
        <v>13</v>
      </c>
    </row>
    <row r="7" spans="1:10">
      <c r="A7" t="str">
        <f>'vybavení místností'!B24</f>
        <v>kancelářská skříňka</v>
      </c>
      <c r="B7" s="28">
        <v>106</v>
      </c>
      <c r="C7">
        <v>2</v>
      </c>
      <c r="D7">
        <f>'vybavení místností'!D24</f>
        <v>7000</v>
      </c>
      <c r="I7" s="29">
        <v>207</v>
      </c>
      <c r="J7" s="30" t="s">
        <v>14</v>
      </c>
    </row>
    <row r="8" spans="1:10" ht="14.65" thickBot="1">
      <c r="A8" t="str">
        <f>'vybavení místností'!B28</f>
        <v>police závěsné</v>
      </c>
      <c r="B8" s="28" t="s">
        <v>15</v>
      </c>
      <c r="C8">
        <v>9</v>
      </c>
      <c r="D8">
        <f>'vybavení místností'!D28</f>
        <v>2200</v>
      </c>
      <c r="I8" s="31">
        <v>301</v>
      </c>
      <c r="J8" s="32" t="s">
        <v>16</v>
      </c>
    </row>
    <row r="9" spans="1:10">
      <c r="A9" t="str">
        <f>'vybavení místností'!B32</f>
        <v>nástěnka</v>
      </c>
      <c r="B9" s="28" t="s">
        <v>17</v>
      </c>
      <c r="C9">
        <v>2</v>
      </c>
      <c r="D9">
        <f>'vybavení místností'!D32</f>
        <v>1500</v>
      </c>
    </row>
    <row r="10" spans="1:10">
      <c r="A10" t="str">
        <f>'vybavení místností'!B2</f>
        <v>kancelářský pracovní stůl</v>
      </c>
      <c r="B10" s="28">
        <v>109</v>
      </c>
      <c r="C10">
        <v>2</v>
      </c>
      <c r="D10">
        <f>'vybavení místností'!D2</f>
        <v>5500</v>
      </c>
    </row>
    <row r="11" spans="1:10">
      <c r="A11" t="str">
        <f>'vybavení místností'!B4</f>
        <v xml:space="preserve">PC stolek </v>
      </c>
      <c r="B11" s="28" t="s">
        <v>18</v>
      </c>
      <c r="C11">
        <v>3</v>
      </c>
      <c r="D11">
        <f>'vybavení místností'!D4</f>
        <v>3000</v>
      </c>
    </row>
    <row r="12" spans="1:10">
      <c r="A12" t="str">
        <f>'vybavení místností'!B5</f>
        <v>dětská kanc.židle</v>
      </c>
      <c r="B12" s="28">
        <v>109</v>
      </c>
      <c r="C12">
        <v>2</v>
      </c>
      <c r="D12">
        <f>'vybavení místností'!D5</f>
        <v>4000</v>
      </c>
    </row>
    <row r="13" spans="1:10">
      <c r="A13" s="44" t="str">
        <f>'vybavení místností'!B6</f>
        <v>jednací stůl</v>
      </c>
      <c r="B13" s="45" t="s">
        <v>19</v>
      </c>
      <c r="C13">
        <v>16</v>
      </c>
      <c r="D13">
        <f>'vybavení místností'!D6</f>
        <v>6700</v>
      </c>
    </row>
    <row r="14" spans="1:10">
      <c r="A14" t="str">
        <f>'vybavení místností'!B7</f>
        <v>židle (jídelní)</v>
      </c>
      <c r="B14" s="28" t="s">
        <v>20</v>
      </c>
      <c r="C14">
        <v>10</v>
      </c>
      <c r="D14">
        <f>'vybavení místností'!D7</f>
        <v>2100</v>
      </c>
    </row>
    <row r="15" spans="1:10">
      <c r="A15" t="str">
        <f>'vybavení místností'!B8</f>
        <v>konferenční židle</v>
      </c>
      <c r="B15" s="28" t="s">
        <v>21</v>
      </c>
      <c r="C15">
        <v>8</v>
      </c>
      <c r="D15">
        <f>'vybavení místností'!D8</f>
        <v>1700</v>
      </c>
    </row>
    <row r="16" spans="1:10">
      <c r="A16" t="str">
        <f>'vybavení místností'!B9</f>
        <v>stůl jídelní</v>
      </c>
      <c r="B16" s="28">
        <v>109</v>
      </c>
      <c r="C16">
        <v>1</v>
      </c>
      <c r="D16">
        <f>'vybavení místností'!D9</f>
        <v>4000</v>
      </c>
    </row>
    <row r="17" spans="1:4">
      <c r="A17" t="str">
        <f>'vybavení místností'!B10</f>
        <v xml:space="preserve">policový regál vysoký </v>
      </c>
      <c r="B17" s="28">
        <v>109</v>
      </c>
      <c r="C17">
        <v>2</v>
      </c>
      <c r="D17">
        <f>'vybavení místností'!D10</f>
        <v>9000</v>
      </c>
    </row>
    <row r="18" spans="1:4">
      <c r="A18" t="str">
        <f>'vybavení místností'!B11</f>
        <v>příruční stolek</v>
      </c>
      <c r="B18" s="28" t="s">
        <v>18</v>
      </c>
      <c r="C18">
        <v>3</v>
      </c>
      <c r="D18">
        <f>'vybavení místností'!D11</f>
        <v>2000</v>
      </c>
    </row>
    <row r="19" spans="1:4">
      <c r="A19" s="46" t="str">
        <f>'vybavení místností'!B12</f>
        <v>malá sedací souprava</v>
      </c>
      <c r="B19" s="47" t="s">
        <v>22</v>
      </c>
      <c r="C19">
        <v>4</v>
      </c>
      <c r="D19">
        <f>'vybavení místností'!D12</f>
        <v>10500</v>
      </c>
    </row>
    <row r="20" spans="1:4">
      <c r="A20" t="str">
        <f>'vybavení místností'!B13</f>
        <v>taburet</v>
      </c>
      <c r="B20" s="28">
        <v>109</v>
      </c>
      <c r="C20">
        <v>6</v>
      </c>
      <c r="D20">
        <f>'vybavení místností'!D13</f>
        <v>3500</v>
      </c>
    </row>
    <row r="21" spans="1:4">
      <c r="A21" t="str">
        <f>'vybavení místností'!B14</f>
        <v>policový regál nízký</v>
      </c>
      <c r="B21" s="28">
        <v>109</v>
      </c>
      <c r="C21">
        <v>2</v>
      </c>
      <c r="D21">
        <f>'vybavení místností'!D14</f>
        <v>5000</v>
      </c>
    </row>
    <row r="22" spans="1:4">
      <c r="A22" t="str">
        <f>'vybavení místností'!B17</f>
        <v>stojanový věšák</v>
      </c>
      <c r="B22" s="28" t="s">
        <v>23</v>
      </c>
      <c r="C22">
        <v>5</v>
      </c>
      <c r="D22">
        <f>'vybavení místností'!D17</f>
        <v>2800</v>
      </c>
    </row>
    <row r="23" spans="1:4">
      <c r="A23" t="str">
        <f>'vybavení místností'!B42</f>
        <v>jídelní lavice</v>
      </c>
      <c r="B23" s="28">
        <v>105</v>
      </c>
      <c r="C23">
        <v>1</v>
      </c>
      <c r="D23">
        <f>'vybavení místností'!D42</f>
        <v>3000</v>
      </c>
    </row>
    <row r="24" spans="1:4">
      <c r="A24" t="str">
        <f>'vybavení místností'!B46</f>
        <v>koberec</v>
      </c>
      <c r="B24" s="28">
        <v>105</v>
      </c>
      <c r="C24">
        <v>1</v>
      </c>
      <c r="D24">
        <f>'vybavení místností'!D46</f>
        <v>10000</v>
      </c>
    </row>
    <row r="25" spans="1:4">
      <c r="A25" t="str">
        <f>'vybavení místností'!B47</f>
        <v>hrací podložky</v>
      </c>
      <c r="B25" s="42" t="s">
        <v>24</v>
      </c>
      <c r="C25">
        <v>2</v>
      </c>
      <c r="D25">
        <f>'vybavení místností'!D47</f>
        <v>1500</v>
      </c>
    </row>
    <row r="26" spans="1:4">
      <c r="A26" t="str">
        <f>'vybavení místností'!B48</f>
        <v>policový regál vysoký, menší</v>
      </c>
      <c r="B26" s="42" t="s">
        <v>24</v>
      </c>
      <c r="C26">
        <v>2</v>
      </c>
      <c r="D26">
        <f>'vybavení místností'!D48</f>
        <v>4500</v>
      </c>
    </row>
    <row r="27" spans="1:4">
      <c r="A27" t="str">
        <f>'vybavení místností'!B49</f>
        <v>rohožka</v>
      </c>
      <c r="B27" s="42" t="s">
        <v>24</v>
      </c>
      <c r="C27">
        <v>1</v>
      </c>
      <c r="D27">
        <f>'vybavení místností'!D49</f>
        <v>900</v>
      </c>
    </row>
    <row r="28" spans="1:4">
      <c r="A28" t="str">
        <f>'vybavení místností'!B53</f>
        <v>vysoká kancelářská skříňka</v>
      </c>
      <c r="B28" s="42" t="s">
        <v>25</v>
      </c>
      <c r="C28">
        <v>2</v>
      </c>
      <c r="D28">
        <f>'vybavení místností'!D53</f>
        <v>6500</v>
      </c>
    </row>
    <row r="29" spans="1:4">
      <c r="A29" t="str">
        <f>'vybavení místností'!B54</f>
        <v>nízká kancelářská skříňka</v>
      </c>
      <c r="B29" s="42" t="s">
        <v>25</v>
      </c>
      <c r="C29">
        <v>4</v>
      </c>
      <c r="D29">
        <f>'vybavení místností'!D54</f>
        <v>7000</v>
      </c>
    </row>
    <row r="30" spans="1:4">
      <c r="A30" t="str">
        <f>'vybavení místností'!B59</f>
        <v>křeslo</v>
      </c>
      <c r="B30" s="42" t="s">
        <v>25</v>
      </c>
      <c r="C30">
        <v>1</v>
      </c>
      <c r="D30">
        <f>'vybavení místností'!D59</f>
        <v>8000</v>
      </c>
    </row>
    <row r="31" spans="1:4">
      <c r="A31" t="str">
        <f>'vybavení místností'!B81</f>
        <v>dětská jídelní židlička</v>
      </c>
      <c r="B31" s="42">
        <v>207</v>
      </c>
      <c r="C31">
        <v>2</v>
      </c>
      <c r="D31">
        <f>'vybavení místností'!D81</f>
        <v>1700</v>
      </c>
    </row>
    <row r="32" spans="1:4">
      <c r="A32" t="str">
        <f>'vybavení místností'!B85</f>
        <v>kancelářská skříňka ukládací</v>
      </c>
      <c r="B32" s="42">
        <v>301</v>
      </c>
      <c r="C32">
        <v>3</v>
      </c>
      <c r="D32">
        <f>'vybavení místností'!D85</f>
        <v>7000</v>
      </c>
    </row>
    <row r="33" spans="3:3">
      <c r="C33">
        <f>SUM(C2:C32)</f>
        <v>178</v>
      </c>
    </row>
  </sheetData>
  <mergeCells count="1">
    <mergeCell ref="I1:J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904B-323A-427D-B22C-7549CF0D53F7}">
  <dimension ref="A1:K102"/>
  <sheetViews>
    <sheetView topLeftCell="A83" zoomScaleNormal="100" workbookViewId="0">
      <selection activeCell="K99" sqref="K99"/>
    </sheetView>
  </sheetViews>
  <sheetFormatPr defaultRowHeight="15.75"/>
  <cols>
    <col min="1" max="1" width="8.85546875" style="36"/>
    <col min="2" max="2" width="24.85546875" customWidth="1"/>
    <col min="3" max="3" width="15.42578125" customWidth="1"/>
    <col min="4" max="4" width="15.42578125" style="14" customWidth="1"/>
    <col min="5" max="5" width="17.5703125" customWidth="1"/>
    <col min="6" max="6" width="17.5703125" style="14" customWidth="1"/>
    <col min="7" max="7" width="17.5703125" customWidth="1"/>
    <col min="8" max="8" width="17.5703125" style="14" customWidth="1"/>
    <col min="9" max="9" width="17.5703125" customWidth="1"/>
    <col min="10" max="11" width="15.7109375" customWidth="1"/>
  </cols>
  <sheetData>
    <row r="1" spans="1:11" ht="16.149999999999999" thickBot="1">
      <c r="A1" s="35" t="s">
        <v>26</v>
      </c>
      <c r="B1" s="15" t="s">
        <v>27</v>
      </c>
      <c r="C1" s="15" t="s">
        <v>28</v>
      </c>
      <c r="D1" s="16" t="s">
        <v>29</v>
      </c>
      <c r="E1" s="15" t="s">
        <v>30</v>
      </c>
      <c r="F1" s="16" t="s">
        <v>31</v>
      </c>
      <c r="G1" s="15" t="s">
        <v>30</v>
      </c>
      <c r="H1" s="16" t="s">
        <v>32</v>
      </c>
      <c r="I1" s="15" t="s">
        <v>30</v>
      </c>
      <c r="J1" s="17" t="s">
        <v>33</v>
      </c>
      <c r="K1" s="17" t="s">
        <v>34</v>
      </c>
    </row>
    <row r="2" spans="1:11" ht="14.25">
      <c r="A2" s="96" t="s">
        <v>35</v>
      </c>
      <c r="B2" s="27" t="s">
        <v>36</v>
      </c>
      <c r="C2" s="7">
        <v>2</v>
      </c>
      <c r="D2" s="11">
        <v>5500</v>
      </c>
      <c r="E2" s="11">
        <f t="shared" ref="E2:E63" si="0">D2*C2</f>
        <v>11000</v>
      </c>
      <c r="F2" s="11">
        <v>4000</v>
      </c>
      <c r="G2" s="11">
        <f t="shared" ref="G2:G66" si="1">F2*C2</f>
        <v>8000</v>
      </c>
      <c r="H2" s="11">
        <v>3500</v>
      </c>
      <c r="I2" s="11">
        <f t="shared" ref="I2:I66" si="2">H2*C2</f>
        <v>7000</v>
      </c>
      <c r="J2" s="8"/>
      <c r="K2" s="8" t="s">
        <v>37</v>
      </c>
    </row>
    <row r="3" spans="1:11" ht="14.25">
      <c r="A3" s="97"/>
      <c r="B3" s="9" t="s">
        <v>38</v>
      </c>
      <c r="C3" s="1">
        <v>2</v>
      </c>
      <c r="D3" s="10">
        <v>10000</v>
      </c>
      <c r="E3" s="10">
        <f t="shared" si="0"/>
        <v>20000</v>
      </c>
      <c r="F3" s="10">
        <v>8000</v>
      </c>
      <c r="G3" s="10">
        <f t="shared" si="1"/>
        <v>16000</v>
      </c>
      <c r="H3" s="10">
        <v>8000</v>
      </c>
      <c r="I3" s="10">
        <f t="shared" si="2"/>
        <v>16000</v>
      </c>
      <c r="J3" s="2"/>
      <c r="K3" s="2" t="s">
        <v>39</v>
      </c>
    </row>
    <row r="4" spans="1:11" ht="14.25">
      <c r="A4" s="97"/>
      <c r="B4" s="9" t="s">
        <v>40</v>
      </c>
      <c r="C4" s="1">
        <v>2</v>
      </c>
      <c r="D4" s="10">
        <v>3000</v>
      </c>
      <c r="E4" s="10">
        <f t="shared" si="0"/>
        <v>6000</v>
      </c>
      <c r="F4" s="10">
        <v>1500</v>
      </c>
      <c r="G4" s="10">
        <f t="shared" si="1"/>
        <v>3000</v>
      </c>
      <c r="H4" s="10">
        <v>3000</v>
      </c>
      <c r="I4" s="10">
        <f t="shared" si="2"/>
        <v>6000</v>
      </c>
      <c r="J4" s="2"/>
      <c r="K4" s="2" t="s">
        <v>41</v>
      </c>
    </row>
    <row r="5" spans="1:11" ht="14.25">
      <c r="A5" s="97"/>
      <c r="B5" s="9" t="s">
        <v>42</v>
      </c>
      <c r="C5" s="1">
        <v>2</v>
      </c>
      <c r="D5" s="10">
        <v>4000</v>
      </c>
      <c r="E5" s="10">
        <f t="shared" si="0"/>
        <v>8000</v>
      </c>
      <c r="F5" s="10">
        <v>1800</v>
      </c>
      <c r="G5" s="10">
        <f t="shared" si="1"/>
        <v>3600</v>
      </c>
      <c r="H5" s="10">
        <v>3000</v>
      </c>
      <c r="I5" s="10">
        <f t="shared" si="2"/>
        <v>6000</v>
      </c>
      <c r="J5" s="2"/>
      <c r="K5" s="2" t="s">
        <v>43</v>
      </c>
    </row>
    <row r="6" spans="1:11" ht="14.25">
      <c r="A6" s="97"/>
      <c r="B6" s="9" t="s">
        <v>44</v>
      </c>
      <c r="C6" s="1">
        <v>2</v>
      </c>
      <c r="D6" s="10">
        <v>6700</v>
      </c>
      <c r="E6" s="10">
        <f t="shared" si="0"/>
        <v>13400</v>
      </c>
      <c r="F6" s="10">
        <v>8000</v>
      </c>
      <c r="G6" s="10">
        <f t="shared" si="1"/>
        <v>16000</v>
      </c>
      <c r="H6" s="10">
        <v>6000</v>
      </c>
      <c r="I6" s="10">
        <f t="shared" si="2"/>
        <v>12000</v>
      </c>
      <c r="J6" s="2"/>
      <c r="K6" s="2" t="s">
        <v>45</v>
      </c>
    </row>
    <row r="7" spans="1:11" ht="14.25">
      <c r="A7" s="97"/>
      <c r="B7" s="9" t="s">
        <v>46</v>
      </c>
      <c r="C7" s="1">
        <v>4</v>
      </c>
      <c r="D7" s="10">
        <v>2100</v>
      </c>
      <c r="E7" s="10">
        <f t="shared" si="0"/>
        <v>8400</v>
      </c>
      <c r="F7" s="10">
        <v>1500</v>
      </c>
      <c r="G7" s="10">
        <f t="shared" si="1"/>
        <v>6000</v>
      </c>
      <c r="H7" s="10">
        <v>1400</v>
      </c>
      <c r="I7" s="10">
        <f t="shared" si="2"/>
        <v>5600</v>
      </c>
      <c r="J7" s="2"/>
      <c r="K7" s="2" t="s">
        <v>47</v>
      </c>
    </row>
    <row r="8" spans="1:11" ht="14.25">
      <c r="A8" s="97"/>
      <c r="B8" s="9" t="s">
        <v>48</v>
      </c>
      <c r="C8" s="1">
        <v>16</v>
      </c>
      <c r="D8" s="10">
        <v>1700</v>
      </c>
      <c r="E8" s="10">
        <f t="shared" si="0"/>
        <v>27200</v>
      </c>
      <c r="F8" s="10">
        <v>800</v>
      </c>
      <c r="G8" s="10">
        <f t="shared" si="1"/>
        <v>12800</v>
      </c>
      <c r="H8" s="10">
        <v>2600</v>
      </c>
      <c r="I8" s="10">
        <f t="shared" si="2"/>
        <v>41600</v>
      </c>
      <c r="J8" s="2"/>
      <c r="K8" s="2" t="s">
        <v>49</v>
      </c>
    </row>
    <row r="9" spans="1:11" ht="14.25">
      <c r="A9" s="97"/>
      <c r="B9" s="9" t="s">
        <v>50</v>
      </c>
      <c r="C9" s="1">
        <v>1</v>
      </c>
      <c r="D9" s="10">
        <v>4000</v>
      </c>
      <c r="E9" s="10">
        <f t="shared" si="0"/>
        <v>4000</v>
      </c>
      <c r="F9" s="10">
        <v>3000</v>
      </c>
      <c r="G9" s="10">
        <f t="shared" si="1"/>
        <v>3000</v>
      </c>
      <c r="H9" s="10">
        <v>4000</v>
      </c>
      <c r="I9" s="10">
        <f t="shared" si="2"/>
        <v>4000</v>
      </c>
      <c r="J9" s="2"/>
      <c r="K9" s="2" t="s">
        <v>51</v>
      </c>
    </row>
    <row r="10" spans="1:11" ht="14.25">
      <c r="A10" s="97"/>
      <c r="B10" s="53" t="s">
        <v>52</v>
      </c>
      <c r="C10" s="1">
        <v>2</v>
      </c>
      <c r="D10" s="10">
        <v>9000</v>
      </c>
      <c r="E10" s="10">
        <f t="shared" si="0"/>
        <v>18000</v>
      </c>
      <c r="F10" s="10">
        <v>3000</v>
      </c>
      <c r="G10" s="10">
        <f t="shared" si="1"/>
        <v>6000</v>
      </c>
      <c r="H10" s="10">
        <v>5000</v>
      </c>
      <c r="I10" s="10">
        <f t="shared" si="2"/>
        <v>10000</v>
      </c>
      <c r="J10" s="2"/>
      <c r="K10" s="2" t="s">
        <v>53</v>
      </c>
    </row>
    <row r="11" spans="1:11" ht="14.25">
      <c r="A11" s="97"/>
      <c r="B11" s="9" t="s">
        <v>54</v>
      </c>
      <c r="C11" s="1">
        <v>0</v>
      </c>
      <c r="D11" s="10">
        <v>2000</v>
      </c>
      <c r="E11" s="10">
        <f t="shared" si="0"/>
        <v>0</v>
      </c>
      <c r="F11" s="10">
        <v>300</v>
      </c>
      <c r="G11" s="10">
        <f t="shared" si="1"/>
        <v>0</v>
      </c>
      <c r="H11" s="10">
        <v>2000</v>
      </c>
      <c r="I11" s="10">
        <f t="shared" si="2"/>
        <v>0</v>
      </c>
      <c r="J11" s="2"/>
      <c r="K11" s="2" t="s">
        <v>55</v>
      </c>
    </row>
    <row r="12" spans="1:11" ht="14.25">
      <c r="A12" s="97"/>
      <c r="B12" s="9" t="s">
        <v>56</v>
      </c>
      <c r="C12" s="1">
        <v>2</v>
      </c>
      <c r="D12" s="10">
        <v>10500</v>
      </c>
      <c r="E12" s="10">
        <f t="shared" si="0"/>
        <v>21000</v>
      </c>
      <c r="F12" s="10">
        <v>3500</v>
      </c>
      <c r="G12" s="10">
        <f t="shared" si="1"/>
        <v>7000</v>
      </c>
      <c r="H12" s="10">
        <v>10000</v>
      </c>
      <c r="I12" s="10">
        <f t="shared" si="2"/>
        <v>20000</v>
      </c>
      <c r="J12" s="2"/>
      <c r="K12" s="2" t="s">
        <v>57</v>
      </c>
    </row>
    <row r="13" spans="1:11" ht="14.25">
      <c r="A13" s="97"/>
      <c r="B13" s="9" t="s">
        <v>58</v>
      </c>
      <c r="C13" s="1">
        <v>0</v>
      </c>
      <c r="D13" s="10">
        <v>3500</v>
      </c>
      <c r="E13" s="10">
        <f t="shared" si="0"/>
        <v>0</v>
      </c>
      <c r="F13" s="10">
        <v>1500</v>
      </c>
      <c r="G13" s="10">
        <f t="shared" si="1"/>
        <v>0</v>
      </c>
      <c r="H13" s="10">
        <v>3500</v>
      </c>
      <c r="I13" s="10">
        <f t="shared" si="2"/>
        <v>0</v>
      </c>
      <c r="J13" s="2"/>
      <c r="K13" s="2"/>
    </row>
    <row r="14" spans="1:11" ht="14.25">
      <c r="A14" s="97"/>
      <c r="B14" s="9" t="s">
        <v>59</v>
      </c>
      <c r="C14" s="1">
        <v>2</v>
      </c>
      <c r="D14" s="10">
        <v>5000</v>
      </c>
      <c r="E14" s="10">
        <f t="shared" si="0"/>
        <v>10000</v>
      </c>
      <c r="F14" s="10">
        <v>3000</v>
      </c>
      <c r="G14" s="10">
        <f t="shared" si="1"/>
        <v>6000</v>
      </c>
      <c r="H14" s="10">
        <v>5000</v>
      </c>
      <c r="I14" s="10">
        <f t="shared" si="2"/>
        <v>10000</v>
      </c>
      <c r="J14" s="2"/>
      <c r="K14" s="2" t="s">
        <v>60</v>
      </c>
    </row>
    <row r="15" spans="1:11" ht="14.25">
      <c r="A15" s="97"/>
      <c r="B15" s="9" t="s">
        <v>61</v>
      </c>
      <c r="C15" s="1">
        <v>4</v>
      </c>
      <c r="D15" s="10">
        <v>2200</v>
      </c>
      <c r="E15" s="10">
        <f t="shared" si="0"/>
        <v>8800</v>
      </c>
      <c r="F15" s="10">
        <v>2100</v>
      </c>
      <c r="G15" s="10">
        <f t="shared" si="1"/>
        <v>8400</v>
      </c>
      <c r="H15" s="10">
        <v>2700</v>
      </c>
      <c r="I15" s="10">
        <f t="shared" si="2"/>
        <v>10800</v>
      </c>
      <c r="J15" s="2"/>
      <c r="K15" s="2" t="s">
        <v>62</v>
      </c>
    </row>
    <row r="16" spans="1:11" ht="14.25">
      <c r="A16" s="97"/>
      <c r="B16" s="25" t="s">
        <v>63</v>
      </c>
      <c r="C16" s="1">
        <v>0</v>
      </c>
      <c r="D16" s="10">
        <v>0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f t="shared" si="2"/>
        <v>0</v>
      </c>
      <c r="J16" s="2"/>
      <c r="K16" s="2"/>
    </row>
    <row r="17" spans="1:11" ht="14.25">
      <c r="A17" s="97"/>
      <c r="B17" s="9" t="s">
        <v>64</v>
      </c>
      <c r="C17" s="1">
        <v>2</v>
      </c>
      <c r="D17" s="10">
        <v>2800</v>
      </c>
      <c r="E17" s="10">
        <f t="shared" si="0"/>
        <v>5600</v>
      </c>
      <c r="F17" s="10">
        <v>700</v>
      </c>
      <c r="G17" s="10">
        <f t="shared" si="1"/>
        <v>1400</v>
      </c>
      <c r="H17" s="10">
        <v>1600</v>
      </c>
      <c r="I17" s="10">
        <f t="shared" si="2"/>
        <v>3200</v>
      </c>
      <c r="J17" s="2"/>
      <c r="K17" s="2"/>
    </row>
    <row r="18" spans="1:11" ht="14.65" thickBot="1">
      <c r="A18" s="98"/>
      <c r="B18" s="26" t="s">
        <v>65</v>
      </c>
      <c r="C18" s="5">
        <v>0</v>
      </c>
      <c r="D18" s="12">
        <v>0</v>
      </c>
      <c r="E18" s="12">
        <v>0</v>
      </c>
      <c r="F18" s="12">
        <v>0</v>
      </c>
      <c r="G18" s="12">
        <f t="shared" si="1"/>
        <v>0</v>
      </c>
      <c r="H18" s="12">
        <v>0</v>
      </c>
      <c r="I18" s="12">
        <f t="shared" si="2"/>
        <v>0</v>
      </c>
      <c r="J18" s="6"/>
      <c r="K18" s="6"/>
    </row>
    <row r="19" spans="1:11" ht="14.25">
      <c r="A19" s="96" t="s">
        <v>66</v>
      </c>
      <c r="B19" s="22" t="s">
        <v>67</v>
      </c>
      <c r="C19" s="18">
        <v>1</v>
      </c>
      <c r="D19" s="19">
        <v>7800</v>
      </c>
      <c r="E19" s="19">
        <f t="shared" ref="E19:E24" si="3">D19*C19</f>
        <v>7800</v>
      </c>
      <c r="F19" s="19">
        <v>8000</v>
      </c>
      <c r="G19" s="19">
        <f t="shared" si="1"/>
        <v>8000</v>
      </c>
      <c r="H19" s="19">
        <v>8000</v>
      </c>
      <c r="I19" s="19">
        <f t="shared" si="2"/>
        <v>8000</v>
      </c>
      <c r="J19" s="20"/>
      <c r="K19" s="20" t="s">
        <v>68</v>
      </c>
    </row>
    <row r="20" spans="1:11" ht="14.25">
      <c r="A20" s="97"/>
      <c r="B20" s="9" t="s">
        <v>69</v>
      </c>
      <c r="C20" s="1">
        <v>1</v>
      </c>
      <c r="D20" s="10">
        <v>3800</v>
      </c>
      <c r="E20" s="10">
        <f t="shared" si="3"/>
        <v>3800</v>
      </c>
      <c r="F20" s="10">
        <v>4000</v>
      </c>
      <c r="G20" s="10">
        <f t="shared" si="1"/>
        <v>4000</v>
      </c>
      <c r="H20" s="10">
        <v>3500</v>
      </c>
      <c r="I20" s="10">
        <f t="shared" si="2"/>
        <v>3500</v>
      </c>
      <c r="J20" s="2"/>
      <c r="K20" s="2" t="s">
        <v>70</v>
      </c>
    </row>
    <row r="21" spans="1:11" ht="14.25">
      <c r="A21" s="97"/>
      <c r="B21" s="9" t="s">
        <v>71</v>
      </c>
      <c r="C21" s="1">
        <v>1</v>
      </c>
      <c r="D21" s="10">
        <v>10000</v>
      </c>
      <c r="E21" s="10">
        <f t="shared" si="3"/>
        <v>10000</v>
      </c>
      <c r="F21" s="10">
        <v>7000</v>
      </c>
      <c r="G21" s="10">
        <f t="shared" si="1"/>
        <v>7000</v>
      </c>
      <c r="H21" s="10">
        <v>8000</v>
      </c>
      <c r="I21" s="10">
        <f t="shared" si="2"/>
        <v>8000</v>
      </c>
      <c r="J21" s="2"/>
      <c r="K21" s="2" t="s">
        <v>72</v>
      </c>
    </row>
    <row r="22" spans="1:11" ht="14.25">
      <c r="A22" s="97"/>
      <c r="B22" s="9" t="s">
        <v>38</v>
      </c>
      <c r="C22" s="1">
        <v>1</v>
      </c>
      <c r="D22" s="10">
        <v>10000</v>
      </c>
      <c r="E22" s="10">
        <f t="shared" si="3"/>
        <v>10000</v>
      </c>
      <c r="F22" s="10">
        <v>8000</v>
      </c>
      <c r="G22" s="10">
        <f t="shared" si="1"/>
        <v>8000</v>
      </c>
      <c r="H22" s="10">
        <v>8000</v>
      </c>
      <c r="I22" s="10">
        <f t="shared" si="2"/>
        <v>8000</v>
      </c>
      <c r="J22" s="2"/>
      <c r="K22" s="2" t="s">
        <v>39</v>
      </c>
    </row>
    <row r="23" spans="1:11" ht="14.25">
      <c r="A23" s="97"/>
      <c r="B23" s="9" t="s">
        <v>48</v>
      </c>
      <c r="C23" s="1">
        <v>2</v>
      </c>
      <c r="D23" s="10">
        <v>1700</v>
      </c>
      <c r="E23" s="10">
        <f t="shared" si="3"/>
        <v>3400</v>
      </c>
      <c r="F23" s="10">
        <v>2000</v>
      </c>
      <c r="G23" s="10">
        <f t="shared" si="1"/>
        <v>4000</v>
      </c>
      <c r="H23" s="10">
        <v>2100</v>
      </c>
      <c r="I23" s="10">
        <f t="shared" si="2"/>
        <v>4200</v>
      </c>
      <c r="J23" s="2"/>
      <c r="K23" s="2" t="s">
        <v>49</v>
      </c>
    </row>
    <row r="24" spans="1:11" ht="14.25">
      <c r="A24" s="97"/>
      <c r="B24" s="9" t="s">
        <v>73</v>
      </c>
      <c r="C24" s="1">
        <v>2</v>
      </c>
      <c r="D24" s="10">
        <v>7000</v>
      </c>
      <c r="E24" s="10">
        <f t="shared" si="3"/>
        <v>14000</v>
      </c>
      <c r="F24" s="10">
        <v>7000</v>
      </c>
      <c r="G24" s="10">
        <f t="shared" si="1"/>
        <v>14000</v>
      </c>
      <c r="H24" s="10">
        <v>15000</v>
      </c>
      <c r="I24" s="10">
        <f t="shared" si="2"/>
        <v>30000</v>
      </c>
      <c r="J24" s="2"/>
      <c r="K24" s="2" t="s">
        <v>74</v>
      </c>
    </row>
    <row r="25" spans="1:11" ht="14.25">
      <c r="A25" s="97"/>
      <c r="B25" s="25" t="s">
        <v>75</v>
      </c>
      <c r="C25" s="1">
        <v>0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f t="shared" si="2"/>
        <v>0</v>
      </c>
      <c r="J25" s="2"/>
      <c r="K25" s="2"/>
    </row>
    <row r="26" spans="1:11" ht="14.25">
      <c r="A26" s="97"/>
      <c r="B26" s="25" t="s">
        <v>76</v>
      </c>
      <c r="C26" s="1">
        <v>0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f t="shared" si="2"/>
        <v>0</v>
      </c>
      <c r="J26" s="2"/>
      <c r="K26" s="2"/>
    </row>
    <row r="27" spans="1:11" ht="71.25">
      <c r="A27" s="97"/>
      <c r="B27" s="25" t="s">
        <v>77</v>
      </c>
      <c r="C27" s="1">
        <v>0</v>
      </c>
      <c r="D27" s="10">
        <v>0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f t="shared" si="2"/>
        <v>0</v>
      </c>
      <c r="J27" s="3" t="s">
        <v>78</v>
      </c>
      <c r="K27" s="3"/>
    </row>
    <row r="28" spans="1:11" ht="14.25">
      <c r="A28" s="97"/>
      <c r="B28" s="9" t="s">
        <v>61</v>
      </c>
      <c r="C28" s="1">
        <v>1</v>
      </c>
      <c r="D28" s="10">
        <v>2200</v>
      </c>
      <c r="E28" s="10">
        <f>D28*C28</f>
        <v>2200</v>
      </c>
      <c r="F28" s="10">
        <v>2100</v>
      </c>
      <c r="G28" s="10">
        <f t="shared" si="1"/>
        <v>2100</v>
      </c>
      <c r="H28" s="10">
        <v>2700</v>
      </c>
      <c r="I28" s="10">
        <f t="shared" si="2"/>
        <v>2700</v>
      </c>
      <c r="J28" s="2"/>
      <c r="K28" s="2" t="s">
        <v>62</v>
      </c>
    </row>
    <row r="29" spans="1:11" ht="14.25">
      <c r="A29" s="97"/>
      <c r="B29" s="25" t="s">
        <v>79</v>
      </c>
      <c r="C29" s="1">
        <v>0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f t="shared" si="2"/>
        <v>0</v>
      </c>
      <c r="J29" s="2"/>
      <c r="K29" s="2"/>
    </row>
    <row r="30" spans="1:11" ht="14.25">
      <c r="A30" s="97"/>
      <c r="B30" s="25" t="s">
        <v>80</v>
      </c>
      <c r="C30" s="23">
        <v>0</v>
      </c>
      <c r="D30" s="24">
        <v>1000</v>
      </c>
      <c r="E30" s="24">
        <f t="shared" ref="E30:E36" si="4">D30*C30</f>
        <v>0</v>
      </c>
      <c r="F30" s="24">
        <v>1000</v>
      </c>
      <c r="G30" s="24">
        <f t="shared" si="1"/>
        <v>0</v>
      </c>
      <c r="H30" s="24">
        <v>1000</v>
      </c>
      <c r="I30" s="24">
        <f t="shared" si="2"/>
        <v>0</v>
      </c>
      <c r="J30" s="2"/>
      <c r="K30" s="2"/>
    </row>
    <row r="31" spans="1:11" ht="14.25">
      <c r="A31" s="97"/>
      <c r="B31" s="25" t="s">
        <v>81</v>
      </c>
      <c r="C31" s="1">
        <v>0</v>
      </c>
      <c r="D31" s="10">
        <v>3500</v>
      </c>
      <c r="E31" s="10">
        <f t="shared" si="4"/>
        <v>0</v>
      </c>
      <c r="F31" s="10">
        <v>1500</v>
      </c>
      <c r="G31" s="10">
        <f t="shared" si="1"/>
        <v>0</v>
      </c>
      <c r="H31" s="10">
        <v>1500</v>
      </c>
      <c r="I31" s="10">
        <f t="shared" si="2"/>
        <v>0</v>
      </c>
      <c r="J31" s="2"/>
      <c r="K31" s="2"/>
    </row>
    <row r="32" spans="1:11" ht="14.25">
      <c r="A32" s="97"/>
      <c r="B32" s="9" t="s">
        <v>82</v>
      </c>
      <c r="C32" s="23">
        <v>0</v>
      </c>
      <c r="D32" s="24">
        <v>1500</v>
      </c>
      <c r="E32" s="24">
        <f t="shared" si="4"/>
        <v>0</v>
      </c>
      <c r="F32" s="24">
        <v>500</v>
      </c>
      <c r="G32" s="24">
        <f t="shared" si="1"/>
        <v>0</v>
      </c>
      <c r="H32" s="24">
        <v>1500</v>
      </c>
      <c r="I32" s="24">
        <f t="shared" si="2"/>
        <v>0</v>
      </c>
      <c r="J32" s="2"/>
      <c r="K32" s="2" t="s">
        <v>83</v>
      </c>
    </row>
    <row r="33" spans="1:11" ht="14.25">
      <c r="A33" s="97"/>
      <c r="B33" s="25" t="s">
        <v>84</v>
      </c>
      <c r="C33" s="1">
        <v>0</v>
      </c>
      <c r="D33" s="10">
        <v>0</v>
      </c>
      <c r="E33" s="10">
        <f t="shared" si="4"/>
        <v>0</v>
      </c>
      <c r="F33" s="10">
        <v>0</v>
      </c>
      <c r="G33" s="10">
        <f t="shared" si="1"/>
        <v>0</v>
      </c>
      <c r="H33" s="10">
        <v>0</v>
      </c>
      <c r="I33" s="10">
        <f t="shared" si="2"/>
        <v>0</v>
      </c>
      <c r="J33" s="2"/>
      <c r="K33" s="2"/>
    </row>
    <row r="34" spans="1:11" ht="14.25">
      <c r="A34" s="97"/>
      <c r="B34" s="25" t="s">
        <v>85</v>
      </c>
      <c r="C34" s="1">
        <v>0</v>
      </c>
      <c r="D34" s="10">
        <v>0</v>
      </c>
      <c r="E34" s="10">
        <f t="shared" si="4"/>
        <v>0</v>
      </c>
      <c r="F34" s="10">
        <v>0</v>
      </c>
      <c r="G34" s="10">
        <f t="shared" si="1"/>
        <v>0</v>
      </c>
      <c r="H34" s="10">
        <v>0</v>
      </c>
      <c r="I34" s="10">
        <f t="shared" si="2"/>
        <v>0</v>
      </c>
      <c r="J34" s="2"/>
      <c r="K34" s="2"/>
    </row>
    <row r="35" spans="1:11" ht="14.25">
      <c r="A35" s="97"/>
      <c r="B35" s="25" t="s">
        <v>86</v>
      </c>
      <c r="C35" s="1">
        <v>0</v>
      </c>
      <c r="D35" s="10">
        <v>0</v>
      </c>
      <c r="E35" s="10">
        <f t="shared" si="4"/>
        <v>0</v>
      </c>
      <c r="F35" s="10">
        <v>0</v>
      </c>
      <c r="G35" s="10">
        <f t="shared" si="1"/>
        <v>0</v>
      </c>
      <c r="H35" s="10">
        <v>0</v>
      </c>
      <c r="I35" s="10">
        <f t="shared" si="2"/>
        <v>0</v>
      </c>
      <c r="J35" s="2"/>
      <c r="K35" s="2"/>
    </row>
    <row r="36" spans="1:11" ht="14.65" thickBot="1">
      <c r="A36" s="98"/>
      <c r="B36" s="26" t="s">
        <v>87</v>
      </c>
      <c r="C36" s="5">
        <v>0</v>
      </c>
      <c r="D36" s="12">
        <v>0</v>
      </c>
      <c r="E36" s="12">
        <f t="shared" si="4"/>
        <v>0</v>
      </c>
      <c r="F36" s="12">
        <v>0</v>
      </c>
      <c r="G36" s="12">
        <f t="shared" si="1"/>
        <v>0</v>
      </c>
      <c r="H36" s="12">
        <v>0</v>
      </c>
      <c r="I36" s="12">
        <f t="shared" si="2"/>
        <v>0</v>
      </c>
      <c r="J36" s="6"/>
      <c r="K36" s="6"/>
    </row>
    <row r="37" spans="1:11" ht="14.25">
      <c r="A37" s="96" t="s">
        <v>88</v>
      </c>
      <c r="B37" s="37" t="s">
        <v>89</v>
      </c>
      <c r="C37" s="7">
        <v>0</v>
      </c>
      <c r="D37" s="11">
        <v>0</v>
      </c>
      <c r="E37" s="11">
        <v>0</v>
      </c>
      <c r="F37" s="11">
        <v>0</v>
      </c>
      <c r="G37" s="11">
        <f t="shared" si="1"/>
        <v>0</v>
      </c>
      <c r="H37" s="11">
        <v>0</v>
      </c>
      <c r="I37" s="11">
        <f t="shared" si="2"/>
        <v>0</v>
      </c>
      <c r="J37" s="8"/>
      <c r="K37" s="8"/>
    </row>
    <row r="38" spans="1:11" ht="14.25">
      <c r="A38" s="97"/>
      <c r="B38" s="25" t="s">
        <v>90</v>
      </c>
      <c r="C38" s="1">
        <v>0</v>
      </c>
      <c r="D38" s="10">
        <v>0</v>
      </c>
      <c r="E38" s="10">
        <f t="shared" si="0"/>
        <v>0</v>
      </c>
      <c r="F38" s="10">
        <v>0</v>
      </c>
      <c r="G38" s="10">
        <f t="shared" si="1"/>
        <v>0</v>
      </c>
      <c r="H38" s="10">
        <v>0</v>
      </c>
      <c r="I38" s="10">
        <f t="shared" si="2"/>
        <v>0</v>
      </c>
      <c r="J38" s="2"/>
      <c r="K38" s="2"/>
    </row>
    <row r="39" spans="1:11" ht="14.25">
      <c r="A39" s="97"/>
      <c r="B39" s="25" t="s">
        <v>80</v>
      </c>
      <c r="C39" s="25">
        <v>0</v>
      </c>
      <c r="D39" s="38">
        <v>0</v>
      </c>
      <c r="E39" s="38">
        <f t="shared" si="0"/>
        <v>0</v>
      </c>
      <c r="F39" s="38">
        <v>0</v>
      </c>
      <c r="G39" s="38">
        <f t="shared" si="1"/>
        <v>0</v>
      </c>
      <c r="H39" s="38">
        <v>0</v>
      </c>
      <c r="I39" s="38">
        <f t="shared" si="2"/>
        <v>0</v>
      </c>
      <c r="J39" s="2"/>
      <c r="K39" s="2"/>
    </row>
    <row r="40" spans="1:11" ht="14.25">
      <c r="A40" s="97"/>
      <c r="B40" s="25" t="s">
        <v>91</v>
      </c>
      <c r="C40" s="1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f t="shared" si="2"/>
        <v>0</v>
      </c>
      <c r="J40" s="2"/>
      <c r="K40" s="2"/>
    </row>
    <row r="41" spans="1:11" ht="14.25">
      <c r="A41" s="97"/>
      <c r="B41" s="9" t="s">
        <v>44</v>
      </c>
      <c r="C41" s="1">
        <v>1</v>
      </c>
      <c r="D41" s="10">
        <v>6700</v>
      </c>
      <c r="E41" s="10">
        <f t="shared" si="0"/>
        <v>6700</v>
      </c>
      <c r="F41" s="10">
        <v>4000</v>
      </c>
      <c r="G41" s="10">
        <f t="shared" si="1"/>
        <v>4000</v>
      </c>
      <c r="H41" s="10">
        <v>6000</v>
      </c>
      <c r="I41" s="10">
        <f t="shared" si="2"/>
        <v>6000</v>
      </c>
      <c r="J41" s="2"/>
      <c r="K41" s="2" t="s">
        <v>45</v>
      </c>
    </row>
    <row r="42" spans="1:11" ht="14.25">
      <c r="A42" s="97"/>
      <c r="B42" s="9" t="s">
        <v>92</v>
      </c>
      <c r="C42" s="1">
        <v>0</v>
      </c>
      <c r="D42" s="10">
        <v>3000</v>
      </c>
      <c r="E42" s="10">
        <f t="shared" si="0"/>
        <v>0</v>
      </c>
      <c r="F42" s="10">
        <v>4000</v>
      </c>
      <c r="G42" s="10">
        <f t="shared" si="1"/>
        <v>0</v>
      </c>
      <c r="H42" s="10">
        <v>3000</v>
      </c>
      <c r="I42" s="10">
        <f t="shared" si="2"/>
        <v>0</v>
      </c>
      <c r="J42" s="2"/>
      <c r="K42" s="2"/>
    </row>
    <row r="43" spans="1:11" ht="14.25">
      <c r="A43" s="97"/>
      <c r="B43" s="9" t="s">
        <v>46</v>
      </c>
      <c r="C43" s="1">
        <v>4</v>
      </c>
      <c r="D43" s="10">
        <v>2100</v>
      </c>
      <c r="E43" s="10">
        <f t="shared" si="0"/>
        <v>8400</v>
      </c>
      <c r="F43" s="10">
        <v>3000</v>
      </c>
      <c r="G43" s="10">
        <f t="shared" si="1"/>
        <v>12000</v>
      </c>
      <c r="H43" s="10">
        <v>1400</v>
      </c>
      <c r="I43" s="10">
        <f t="shared" si="2"/>
        <v>5600</v>
      </c>
      <c r="J43" s="2"/>
      <c r="K43" s="2" t="s">
        <v>47</v>
      </c>
    </row>
    <row r="44" spans="1:11" ht="14.25">
      <c r="A44" s="97"/>
      <c r="B44" s="9" t="s">
        <v>48</v>
      </c>
      <c r="C44" s="1">
        <v>4</v>
      </c>
      <c r="D44" s="10">
        <v>1700</v>
      </c>
      <c r="E44" s="10">
        <f t="shared" si="0"/>
        <v>6800</v>
      </c>
      <c r="F44" s="10">
        <v>800</v>
      </c>
      <c r="G44" s="10">
        <f t="shared" si="1"/>
        <v>3200</v>
      </c>
      <c r="H44" s="10">
        <v>2600</v>
      </c>
      <c r="I44" s="10">
        <f t="shared" si="2"/>
        <v>10400</v>
      </c>
      <c r="J44" s="2"/>
      <c r="K44" s="2" t="s">
        <v>49</v>
      </c>
    </row>
    <row r="45" spans="1:11" ht="14.25">
      <c r="A45" s="97"/>
      <c r="B45" s="53" t="s">
        <v>93</v>
      </c>
      <c r="C45" s="1">
        <v>1</v>
      </c>
      <c r="D45" s="10">
        <v>10500</v>
      </c>
      <c r="E45" s="10">
        <f t="shared" si="0"/>
        <v>10500</v>
      </c>
      <c r="F45" s="10">
        <v>3500</v>
      </c>
      <c r="G45" s="10">
        <f t="shared" si="1"/>
        <v>3500</v>
      </c>
      <c r="H45" s="10">
        <v>10500</v>
      </c>
      <c r="I45" s="10">
        <f t="shared" si="2"/>
        <v>10500</v>
      </c>
      <c r="J45" s="2"/>
      <c r="K45" s="2" t="s">
        <v>94</v>
      </c>
    </row>
    <row r="46" spans="1:11" ht="14.25">
      <c r="A46" s="97"/>
      <c r="B46" s="9" t="s">
        <v>95</v>
      </c>
      <c r="C46" s="1">
        <v>0</v>
      </c>
      <c r="D46" s="10">
        <v>10000</v>
      </c>
      <c r="E46" s="10">
        <f t="shared" si="0"/>
        <v>0</v>
      </c>
      <c r="F46" s="10">
        <v>10000</v>
      </c>
      <c r="G46" s="10">
        <f t="shared" si="1"/>
        <v>0</v>
      </c>
      <c r="H46" s="10">
        <v>10000</v>
      </c>
      <c r="I46" s="10">
        <f t="shared" si="2"/>
        <v>0</v>
      </c>
      <c r="J46" s="2"/>
      <c r="K46" s="2" t="s">
        <v>96</v>
      </c>
    </row>
    <row r="47" spans="1:11" ht="14.25">
      <c r="A47" s="97"/>
      <c r="B47" s="9" t="s">
        <v>97</v>
      </c>
      <c r="C47" s="1">
        <v>0</v>
      </c>
      <c r="D47" s="10">
        <v>1500</v>
      </c>
      <c r="E47" s="10">
        <f t="shared" si="0"/>
        <v>0</v>
      </c>
      <c r="F47" s="10">
        <v>500</v>
      </c>
      <c r="G47" s="10">
        <f t="shared" si="1"/>
        <v>0</v>
      </c>
      <c r="H47" s="10">
        <v>1500</v>
      </c>
      <c r="I47" s="10">
        <f t="shared" si="2"/>
        <v>0</v>
      </c>
      <c r="J47" s="2"/>
      <c r="K47" s="2"/>
    </row>
    <row r="48" spans="1:11" ht="14.25">
      <c r="A48" s="97"/>
      <c r="B48" s="53" t="s">
        <v>98</v>
      </c>
      <c r="C48" s="1">
        <v>2</v>
      </c>
      <c r="D48" s="10">
        <v>4500</v>
      </c>
      <c r="E48" s="10">
        <f t="shared" si="0"/>
        <v>9000</v>
      </c>
      <c r="F48" s="10">
        <v>1600</v>
      </c>
      <c r="G48" s="10">
        <f t="shared" si="1"/>
        <v>3200</v>
      </c>
      <c r="H48" s="10">
        <v>6500</v>
      </c>
      <c r="I48" s="10">
        <f t="shared" si="2"/>
        <v>13000</v>
      </c>
      <c r="J48" s="2"/>
      <c r="K48" s="2" t="s">
        <v>99</v>
      </c>
    </row>
    <row r="49" spans="1:11" ht="14.25">
      <c r="A49" s="97"/>
      <c r="B49" s="9" t="s">
        <v>100</v>
      </c>
      <c r="C49" s="1">
        <v>0</v>
      </c>
      <c r="D49" s="10">
        <v>900</v>
      </c>
      <c r="E49" s="10">
        <f t="shared" si="0"/>
        <v>0</v>
      </c>
      <c r="F49" s="10">
        <v>650</v>
      </c>
      <c r="G49" s="10">
        <f t="shared" si="1"/>
        <v>0</v>
      </c>
      <c r="H49" s="10">
        <v>900</v>
      </c>
      <c r="I49" s="10">
        <f t="shared" si="2"/>
        <v>0</v>
      </c>
      <c r="J49" s="2"/>
      <c r="K49" s="2" t="s">
        <v>101</v>
      </c>
    </row>
    <row r="50" spans="1:11" ht="14.25">
      <c r="A50" s="97"/>
      <c r="B50" s="9" t="s">
        <v>64</v>
      </c>
      <c r="C50" s="1">
        <v>1</v>
      </c>
      <c r="D50" s="10">
        <v>2800</v>
      </c>
      <c r="E50" s="10">
        <f t="shared" si="0"/>
        <v>2800</v>
      </c>
      <c r="F50" s="10">
        <v>700</v>
      </c>
      <c r="G50" s="10">
        <f t="shared" si="1"/>
        <v>700</v>
      </c>
      <c r="H50" s="10">
        <v>1600</v>
      </c>
      <c r="I50" s="10">
        <f t="shared" si="2"/>
        <v>1600</v>
      </c>
      <c r="J50" s="2"/>
      <c r="K50" s="2"/>
    </row>
    <row r="51" spans="1:11" ht="14.25">
      <c r="A51" s="97"/>
      <c r="B51" s="9" t="s">
        <v>61</v>
      </c>
      <c r="C51" s="1">
        <v>4</v>
      </c>
      <c r="D51" s="10">
        <v>2200</v>
      </c>
      <c r="E51" s="10">
        <f t="shared" si="0"/>
        <v>8800</v>
      </c>
      <c r="F51" s="10">
        <v>2100</v>
      </c>
      <c r="G51" s="10">
        <f t="shared" si="1"/>
        <v>8400</v>
      </c>
      <c r="H51" s="10">
        <v>2700</v>
      </c>
      <c r="I51" s="10">
        <f t="shared" si="2"/>
        <v>10800</v>
      </c>
      <c r="J51" s="2"/>
      <c r="K51" s="2" t="s">
        <v>62</v>
      </c>
    </row>
    <row r="52" spans="1:11" ht="14.65" thickBot="1">
      <c r="A52" s="98"/>
      <c r="B52" s="26" t="s">
        <v>63</v>
      </c>
      <c r="C52" s="5">
        <v>0</v>
      </c>
      <c r="D52" s="12">
        <v>0</v>
      </c>
      <c r="E52" s="12">
        <v>0</v>
      </c>
      <c r="F52" s="12">
        <v>0</v>
      </c>
      <c r="G52" s="12">
        <f t="shared" si="1"/>
        <v>0</v>
      </c>
      <c r="H52" s="12">
        <v>0</v>
      </c>
      <c r="I52" s="12">
        <f t="shared" si="2"/>
        <v>0</v>
      </c>
      <c r="J52" s="6"/>
      <c r="K52" s="6"/>
    </row>
    <row r="53" spans="1:11" ht="14.25">
      <c r="A53" s="96" t="s">
        <v>102</v>
      </c>
      <c r="B53" s="27" t="s">
        <v>103</v>
      </c>
      <c r="C53" s="7">
        <v>2</v>
      </c>
      <c r="D53" s="11">
        <v>6500</v>
      </c>
      <c r="E53" s="11">
        <f t="shared" si="0"/>
        <v>13000</v>
      </c>
      <c r="F53" s="11">
        <v>16500</v>
      </c>
      <c r="G53" s="11">
        <f t="shared" si="1"/>
        <v>33000</v>
      </c>
      <c r="H53" s="11">
        <v>18000</v>
      </c>
      <c r="I53" s="11">
        <f t="shared" si="2"/>
        <v>36000</v>
      </c>
      <c r="J53" s="8"/>
      <c r="K53" s="8" t="s">
        <v>104</v>
      </c>
    </row>
    <row r="54" spans="1:11" ht="14.25">
      <c r="A54" s="97"/>
      <c r="B54" s="9" t="s">
        <v>105</v>
      </c>
      <c r="C54" s="1">
        <v>4</v>
      </c>
      <c r="D54" s="10">
        <v>7000</v>
      </c>
      <c r="E54" s="10">
        <f t="shared" si="0"/>
        <v>28000</v>
      </c>
      <c r="F54" s="10">
        <v>5000</v>
      </c>
      <c r="G54" s="10">
        <f t="shared" si="1"/>
        <v>20000</v>
      </c>
      <c r="H54" s="10">
        <v>10500</v>
      </c>
      <c r="I54" s="10">
        <f t="shared" si="2"/>
        <v>42000</v>
      </c>
      <c r="J54" s="2"/>
      <c r="K54" s="2" t="s">
        <v>106</v>
      </c>
    </row>
    <row r="55" spans="1:11" ht="14.25">
      <c r="A55" s="97"/>
      <c r="B55" s="9" t="s">
        <v>64</v>
      </c>
      <c r="C55" s="1">
        <v>2</v>
      </c>
      <c r="D55" s="10">
        <v>2800</v>
      </c>
      <c r="E55" s="10">
        <f t="shared" si="0"/>
        <v>5600</v>
      </c>
      <c r="F55" s="10">
        <v>700</v>
      </c>
      <c r="G55" s="10">
        <f t="shared" si="1"/>
        <v>1400</v>
      </c>
      <c r="H55" s="10">
        <v>1600</v>
      </c>
      <c r="I55" s="10">
        <f t="shared" si="2"/>
        <v>3200</v>
      </c>
      <c r="J55" s="2"/>
      <c r="K55" s="2"/>
    </row>
    <row r="56" spans="1:11" ht="14.25">
      <c r="A56" s="97"/>
      <c r="B56" s="9" t="s">
        <v>44</v>
      </c>
      <c r="C56" s="1">
        <v>6</v>
      </c>
      <c r="D56" s="10">
        <v>6700</v>
      </c>
      <c r="E56" s="10">
        <f t="shared" si="0"/>
        <v>40200</v>
      </c>
      <c r="F56" s="10">
        <v>4000</v>
      </c>
      <c r="G56" s="10">
        <f t="shared" si="1"/>
        <v>24000</v>
      </c>
      <c r="H56" s="10">
        <v>6000</v>
      </c>
      <c r="I56" s="10">
        <f t="shared" si="2"/>
        <v>36000</v>
      </c>
      <c r="J56" s="2"/>
      <c r="K56" s="2" t="s">
        <v>45</v>
      </c>
    </row>
    <row r="57" spans="1:11" ht="26.25" customHeight="1">
      <c r="A57" s="97"/>
      <c r="B57" s="9" t="s">
        <v>48</v>
      </c>
      <c r="C57" s="1">
        <v>24</v>
      </c>
      <c r="D57" s="10">
        <v>2100</v>
      </c>
      <c r="E57" s="10">
        <f t="shared" si="0"/>
        <v>50400</v>
      </c>
      <c r="F57" s="10">
        <v>3000</v>
      </c>
      <c r="G57" s="10">
        <f t="shared" si="1"/>
        <v>72000</v>
      </c>
      <c r="H57" s="10">
        <v>2100</v>
      </c>
      <c r="I57" s="10">
        <f t="shared" si="2"/>
        <v>50400</v>
      </c>
      <c r="J57" s="2"/>
      <c r="K57" s="2" t="s">
        <v>107</v>
      </c>
    </row>
    <row r="58" spans="1:11" ht="14.25">
      <c r="A58" s="97"/>
      <c r="B58" s="53" t="s">
        <v>93</v>
      </c>
      <c r="C58" s="1">
        <v>1</v>
      </c>
      <c r="D58" s="10">
        <v>18000</v>
      </c>
      <c r="E58" s="10">
        <f t="shared" si="0"/>
        <v>18000</v>
      </c>
      <c r="F58" s="10">
        <v>3500</v>
      </c>
      <c r="G58" s="10">
        <f t="shared" si="1"/>
        <v>3500</v>
      </c>
      <c r="H58" s="10">
        <v>18000</v>
      </c>
      <c r="I58" s="10">
        <f t="shared" si="2"/>
        <v>18000</v>
      </c>
      <c r="J58" s="2"/>
      <c r="K58" s="2" t="s">
        <v>108</v>
      </c>
    </row>
    <row r="59" spans="1:11" ht="14.25">
      <c r="A59" s="97"/>
      <c r="B59" s="9" t="s">
        <v>75</v>
      </c>
      <c r="C59" s="1">
        <v>1</v>
      </c>
      <c r="D59" s="10">
        <v>8000</v>
      </c>
      <c r="E59" s="10">
        <f t="shared" si="0"/>
        <v>8000</v>
      </c>
      <c r="F59" s="10">
        <v>3500</v>
      </c>
      <c r="G59" s="10">
        <f t="shared" si="1"/>
        <v>3500</v>
      </c>
      <c r="H59" s="10">
        <v>10000</v>
      </c>
      <c r="I59" s="10">
        <f t="shared" si="2"/>
        <v>10000</v>
      </c>
      <c r="J59" s="2"/>
      <c r="K59" s="2" t="s">
        <v>109</v>
      </c>
    </row>
    <row r="60" spans="1:11" ht="14.25">
      <c r="A60" s="97"/>
      <c r="B60" s="9" t="s">
        <v>54</v>
      </c>
      <c r="C60" s="1">
        <v>0</v>
      </c>
      <c r="D60" s="10">
        <v>2000</v>
      </c>
      <c r="E60" s="10">
        <f t="shared" si="0"/>
        <v>0</v>
      </c>
      <c r="F60" s="10">
        <v>300</v>
      </c>
      <c r="G60" s="10">
        <f t="shared" si="1"/>
        <v>0</v>
      </c>
      <c r="H60" s="10">
        <v>2000</v>
      </c>
      <c r="I60" s="10">
        <f t="shared" si="2"/>
        <v>0</v>
      </c>
      <c r="J60" s="2"/>
      <c r="K60" s="2" t="s">
        <v>55</v>
      </c>
    </row>
    <row r="61" spans="1:11" ht="14.25">
      <c r="A61" s="97"/>
      <c r="B61" s="9" t="s">
        <v>110</v>
      </c>
      <c r="C61" s="1">
        <v>1</v>
      </c>
      <c r="D61" s="10">
        <v>3000</v>
      </c>
      <c r="E61" s="10">
        <f t="shared" si="0"/>
        <v>3000</v>
      </c>
      <c r="F61" s="10">
        <v>1500</v>
      </c>
      <c r="G61" s="10">
        <f t="shared" si="1"/>
        <v>1500</v>
      </c>
      <c r="H61" s="10">
        <v>3000</v>
      </c>
      <c r="I61" s="10">
        <f t="shared" si="2"/>
        <v>3000</v>
      </c>
      <c r="J61" s="2"/>
      <c r="K61" s="2" t="s">
        <v>41</v>
      </c>
    </row>
    <row r="62" spans="1:11" ht="14.25">
      <c r="A62" s="97"/>
      <c r="B62" s="9" t="s">
        <v>82</v>
      </c>
      <c r="C62" s="1">
        <v>0</v>
      </c>
      <c r="D62" s="10">
        <v>1500</v>
      </c>
      <c r="E62" s="10">
        <f t="shared" si="0"/>
        <v>0</v>
      </c>
      <c r="F62" s="10">
        <v>500</v>
      </c>
      <c r="G62" s="10">
        <f t="shared" si="1"/>
        <v>0</v>
      </c>
      <c r="H62" s="10">
        <v>1500</v>
      </c>
      <c r="I62" s="10">
        <f t="shared" si="2"/>
        <v>0</v>
      </c>
      <c r="J62" s="2"/>
      <c r="K62" s="2" t="s">
        <v>83</v>
      </c>
    </row>
    <row r="63" spans="1:11" ht="14.25">
      <c r="A63" s="97"/>
      <c r="B63" s="25" t="s">
        <v>111</v>
      </c>
      <c r="C63" s="25">
        <v>0</v>
      </c>
      <c r="D63" s="38">
        <v>300</v>
      </c>
      <c r="E63" s="38">
        <f t="shared" si="0"/>
        <v>0</v>
      </c>
      <c r="F63" s="38">
        <v>300</v>
      </c>
      <c r="G63" s="38">
        <f t="shared" si="1"/>
        <v>0</v>
      </c>
      <c r="H63" s="38">
        <v>300</v>
      </c>
      <c r="I63" s="38">
        <f t="shared" si="2"/>
        <v>0</v>
      </c>
      <c r="J63" s="2"/>
      <c r="K63" s="2"/>
    </row>
    <row r="64" spans="1:11" ht="14.25">
      <c r="A64" s="97"/>
      <c r="B64" s="25" t="s">
        <v>112</v>
      </c>
      <c r="C64" s="25">
        <v>0</v>
      </c>
      <c r="D64" s="38">
        <v>0</v>
      </c>
      <c r="E64" s="38">
        <v>0</v>
      </c>
      <c r="F64" s="38">
        <v>0</v>
      </c>
      <c r="G64" s="38">
        <f t="shared" si="1"/>
        <v>0</v>
      </c>
      <c r="H64" s="38">
        <v>0</v>
      </c>
      <c r="I64" s="38">
        <f t="shared" si="2"/>
        <v>0</v>
      </c>
      <c r="J64" s="2"/>
      <c r="K64" s="2"/>
    </row>
    <row r="65" spans="1:11" ht="14.65" thickBot="1">
      <c r="A65" s="102"/>
      <c r="B65" s="26" t="s">
        <v>113</v>
      </c>
      <c r="C65" s="26">
        <v>0</v>
      </c>
      <c r="D65" s="39">
        <v>0</v>
      </c>
      <c r="E65" s="39">
        <v>0</v>
      </c>
      <c r="F65" s="39">
        <v>0</v>
      </c>
      <c r="G65" s="39">
        <f t="shared" si="1"/>
        <v>0</v>
      </c>
      <c r="H65" s="39">
        <v>0</v>
      </c>
      <c r="I65" s="39">
        <f t="shared" si="2"/>
        <v>0</v>
      </c>
      <c r="J65" s="6"/>
      <c r="K65" s="6"/>
    </row>
    <row r="66" spans="1:11" ht="14.25">
      <c r="A66" s="99" t="s">
        <v>114</v>
      </c>
      <c r="B66" s="37" t="s">
        <v>115</v>
      </c>
      <c r="C66" s="37">
        <v>0</v>
      </c>
      <c r="D66" s="40">
        <v>0</v>
      </c>
      <c r="E66" s="40">
        <v>0</v>
      </c>
      <c r="F66" s="40">
        <v>0</v>
      </c>
      <c r="G66" s="40">
        <f t="shared" si="1"/>
        <v>0</v>
      </c>
      <c r="H66" s="40">
        <v>0</v>
      </c>
      <c r="I66" s="40">
        <f t="shared" si="2"/>
        <v>0</v>
      </c>
      <c r="J66" s="8" t="s">
        <v>116</v>
      </c>
      <c r="K66" s="8"/>
    </row>
    <row r="67" spans="1:11" ht="14.25">
      <c r="A67" s="100"/>
      <c r="B67" s="25" t="s">
        <v>117</v>
      </c>
      <c r="C67" s="25">
        <v>0</v>
      </c>
      <c r="D67" s="38">
        <v>0</v>
      </c>
      <c r="E67" s="38">
        <v>0</v>
      </c>
      <c r="F67" s="38">
        <v>0</v>
      </c>
      <c r="G67" s="38">
        <f t="shared" ref="G67:G94" si="5">F67*C67</f>
        <v>0</v>
      </c>
      <c r="H67" s="38">
        <v>0</v>
      </c>
      <c r="I67" s="38">
        <f t="shared" ref="I67:I94" si="6">H67*C67</f>
        <v>0</v>
      </c>
      <c r="J67" s="2"/>
      <c r="K67" s="2"/>
    </row>
    <row r="68" spans="1:11" ht="14.25">
      <c r="A68" s="100"/>
      <c r="B68" s="25" t="s">
        <v>118</v>
      </c>
      <c r="C68" s="25">
        <v>0</v>
      </c>
      <c r="D68" s="38">
        <v>0</v>
      </c>
      <c r="E68" s="38">
        <v>0</v>
      </c>
      <c r="F68" s="38">
        <v>0</v>
      </c>
      <c r="G68" s="38">
        <f t="shared" si="5"/>
        <v>0</v>
      </c>
      <c r="H68" s="38">
        <v>0</v>
      </c>
      <c r="I68" s="38">
        <f t="shared" si="6"/>
        <v>0</v>
      </c>
      <c r="J68" s="2"/>
      <c r="K68" s="2"/>
    </row>
    <row r="69" spans="1:11" ht="14.25">
      <c r="A69" s="100"/>
      <c r="B69" s="25" t="s">
        <v>119</v>
      </c>
      <c r="C69" s="25">
        <v>0</v>
      </c>
      <c r="D69" s="38">
        <v>0</v>
      </c>
      <c r="E69" s="38">
        <v>0</v>
      </c>
      <c r="F69" s="38">
        <v>0</v>
      </c>
      <c r="G69" s="38">
        <f t="shared" si="5"/>
        <v>0</v>
      </c>
      <c r="H69" s="38">
        <v>0</v>
      </c>
      <c r="I69" s="38">
        <f t="shared" si="6"/>
        <v>0</v>
      </c>
      <c r="J69" s="2"/>
      <c r="K69" s="2"/>
    </row>
    <row r="70" spans="1:11" ht="14.25">
      <c r="A70" s="100"/>
      <c r="B70" s="25" t="s">
        <v>120</v>
      </c>
      <c r="C70" s="25">
        <v>0</v>
      </c>
      <c r="D70" s="38">
        <v>0</v>
      </c>
      <c r="E70" s="38">
        <v>0</v>
      </c>
      <c r="F70" s="38">
        <v>0</v>
      </c>
      <c r="G70" s="38">
        <f t="shared" si="5"/>
        <v>0</v>
      </c>
      <c r="H70" s="38">
        <v>0</v>
      </c>
      <c r="I70" s="38">
        <f t="shared" si="6"/>
        <v>0</v>
      </c>
      <c r="J70" s="2"/>
      <c r="K70" s="2"/>
    </row>
    <row r="71" spans="1:11" ht="14.25">
      <c r="A71" s="100"/>
      <c r="B71" s="25" t="s">
        <v>121</v>
      </c>
      <c r="C71" s="25">
        <v>0</v>
      </c>
      <c r="D71" s="38">
        <v>0</v>
      </c>
      <c r="E71" s="38">
        <v>0</v>
      </c>
      <c r="F71" s="38">
        <v>0</v>
      </c>
      <c r="G71" s="38">
        <f t="shared" si="5"/>
        <v>0</v>
      </c>
      <c r="H71" s="38">
        <v>0</v>
      </c>
      <c r="I71" s="38">
        <f t="shared" si="6"/>
        <v>0</v>
      </c>
      <c r="J71" s="2"/>
      <c r="K71" s="2"/>
    </row>
    <row r="72" spans="1:11" ht="14.25">
      <c r="A72" s="100"/>
      <c r="B72" s="25" t="s">
        <v>122</v>
      </c>
      <c r="C72" s="25">
        <v>0</v>
      </c>
      <c r="D72" s="38">
        <v>0</v>
      </c>
      <c r="E72" s="38">
        <v>0</v>
      </c>
      <c r="F72" s="38">
        <v>0</v>
      </c>
      <c r="G72" s="38">
        <f t="shared" si="5"/>
        <v>0</v>
      </c>
      <c r="H72" s="38">
        <v>0</v>
      </c>
      <c r="I72" s="38">
        <f t="shared" si="6"/>
        <v>0</v>
      </c>
      <c r="J72" s="2"/>
      <c r="K72" s="2"/>
    </row>
    <row r="73" spans="1:11" ht="14.25">
      <c r="A73" s="100"/>
      <c r="B73" s="25" t="s">
        <v>80</v>
      </c>
      <c r="C73" s="25">
        <v>0</v>
      </c>
      <c r="D73" s="38">
        <v>0</v>
      </c>
      <c r="E73" s="38">
        <v>0</v>
      </c>
      <c r="F73" s="38">
        <v>0</v>
      </c>
      <c r="G73" s="38">
        <f t="shared" si="5"/>
        <v>0</v>
      </c>
      <c r="H73" s="38">
        <v>0</v>
      </c>
      <c r="I73" s="38">
        <f t="shared" si="6"/>
        <v>0</v>
      </c>
      <c r="J73" s="2"/>
      <c r="K73" s="2"/>
    </row>
    <row r="74" spans="1:11" ht="14.25">
      <c r="A74" s="100"/>
      <c r="B74" s="25" t="s">
        <v>91</v>
      </c>
      <c r="C74" s="25">
        <v>0</v>
      </c>
      <c r="D74" s="38">
        <v>0</v>
      </c>
      <c r="E74" s="38">
        <v>0</v>
      </c>
      <c r="F74" s="38">
        <v>0</v>
      </c>
      <c r="G74" s="38">
        <f t="shared" si="5"/>
        <v>0</v>
      </c>
      <c r="H74" s="38">
        <v>0</v>
      </c>
      <c r="I74" s="38">
        <f t="shared" si="6"/>
        <v>0</v>
      </c>
      <c r="J74" s="2"/>
      <c r="K74" s="2"/>
    </row>
    <row r="75" spans="1:11" ht="14.25">
      <c r="A75" s="100"/>
      <c r="B75" s="25" t="s">
        <v>123</v>
      </c>
      <c r="C75" s="25">
        <v>0</v>
      </c>
      <c r="D75" s="38">
        <v>0</v>
      </c>
      <c r="E75" s="38">
        <v>0</v>
      </c>
      <c r="F75" s="38">
        <v>0</v>
      </c>
      <c r="G75" s="38">
        <f t="shared" si="5"/>
        <v>0</v>
      </c>
      <c r="H75" s="38">
        <v>0</v>
      </c>
      <c r="I75" s="38">
        <f t="shared" si="6"/>
        <v>0</v>
      </c>
      <c r="J75" s="2"/>
      <c r="K75" s="2"/>
    </row>
    <row r="76" spans="1:11" ht="14.25">
      <c r="A76" s="100"/>
      <c r="B76" s="25" t="s">
        <v>124</v>
      </c>
      <c r="C76" s="25">
        <v>0</v>
      </c>
      <c r="D76" s="38">
        <v>0</v>
      </c>
      <c r="E76" s="38">
        <v>0</v>
      </c>
      <c r="F76" s="38">
        <v>0</v>
      </c>
      <c r="G76" s="38">
        <f t="shared" si="5"/>
        <v>0</v>
      </c>
      <c r="H76" s="38">
        <v>0</v>
      </c>
      <c r="I76" s="38">
        <f t="shared" si="6"/>
        <v>0</v>
      </c>
      <c r="J76" s="2" t="s">
        <v>125</v>
      </c>
      <c r="K76" s="2"/>
    </row>
    <row r="77" spans="1:11" ht="142.5">
      <c r="A77" s="100"/>
      <c r="B77" s="41" t="s">
        <v>126</v>
      </c>
      <c r="C77" s="25">
        <v>0</v>
      </c>
      <c r="D77" s="38">
        <v>0</v>
      </c>
      <c r="E77" s="38">
        <v>0</v>
      </c>
      <c r="F77" s="38">
        <v>0</v>
      </c>
      <c r="G77" s="38">
        <f t="shared" si="5"/>
        <v>0</v>
      </c>
      <c r="H77" s="38">
        <v>0</v>
      </c>
      <c r="I77" s="38">
        <f t="shared" si="6"/>
        <v>0</v>
      </c>
      <c r="J77" s="4" t="s">
        <v>127</v>
      </c>
      <c r="K77" s="4"/>
    </row>
    <row r="78" spans="1:11" ht="14.25">
      <c r="A78" s="100"/>
      <c r="B78" s="25" t="s">
        <v>128</v>
      </c>
      <c r="C78" s="25">
        <v>0</v>
      </c>
      <c r="D78" s="38">
        <v>0</v>
      </c>
      <c r="E78" s="38">
        <v>0</v>
      </c>
      <c r="F78" s="38">
        <v>0</v>
      </c>
      <c r="G78" s="38">
        <f t="shared" si="5"/>
        <v>0</v>
      </c>
      <c r="H78" s="38">
        <v>0</v>
      </c>
      <c r="I78" s="38">
        <f t="shared" si="6"/>
        <v>0</v>
      </c>
      <c r="J78" s="2"/>
      <c r="K78" s="2"/>
    </row>
    <row r="79" spans="1:11" ht="14.25">
      <c r="A79" s="100"/>
      <c r="B79" s="25" t="s">
        <v>129</v>
      </c>
      <c r="C79" s="25">
        <v>0</v>
      </c>
      <c r="D79" s="38">
        <v>0</v>
      </c>
      <c r="E79" s="38">
        <v>0</v>
      </c>
      <c r="F79" s="38">
        <v>0</v>
      </c>
      <c r="G79" s="38">
        <f t="shared" si="5"/>
        <v>0</v>
      </c>
      <c r="H79" s="38">
        <v>0</v>
      </c>
      <c r="I79" s="38">
        <f t="shared" si="6"/>
        <v>0</v>
      </c>
      <c r="J79" s="2"/>
      <c r="K79" s="2"/>
    </row>
    <row r="80" spans="1:11" ht="14.25">
      <c r="A80" s="100"/>
      <c r="B80" s="25" t="s">
        <v>130</v>
      </c>
      <c r="C80" s="25">
        <v>0</v>
      </c>
      <c r="D80" s="38">
        <v>0</v>
      </c>
      <c r="E80" s="38">
        <v>0</v>
      </c>
      <c r="F80" s="38">
        <v>0</v>
      </c>
      <c r="G80" s="38">
        <f t="shared" si="5"/>
        <v>0</v>
      </c>
      <c r="H80" s="38">
        <v>0</v>
      </c>
      <c r="I80" s="38">
        <f t="shared" si="6"/>
        <v>0</v>
      </c>
      <c r="J80" s="2"/>
      <c r="K80" s="2"/>
    </row>
    <row r="81" spans="1:11" ht="14.65" thickBot="1">
      <c r="A81" s="101"/>
      <c r="B81" s="43" t="s">
        <v>131</v>
      </c>
      <c r="C81" s="5">
        <v>0</v>
      </c>
      <c r="D81" s="12">
        <v>1700</v>
      </c>
      <c r="E81" s="12">
        <f t="shared" ref="E81:E85" si="7">D81*C81</f>
        <v>0</v>
      </c>
      <c r="F81" s="12">
        <v>3200</v>
      </c>
      <c r="G81" s="12">
        <f t="shared" si="5"/>
        <v>0</v>
      </c>
      <c r="H81" s="12">
        <v>1700</v>
      </c>
      <c r="I81" s="12">
        <f t="shared" si="6"/>
        <v>0</v>
      </c>
      <c r="J81" s="6"/>
      <c r="K81" s="6"/>
    </row>
    <row r="82" spans="1:11" ht="14.45" customHeight="1">
      <c r="A82" s="96" t="s">
        <v>132</v>
      </c>
      <c r="B82" s="9" t="s">
        <v>44</v>
      </c>
      <c r="C82" s="7">
        <v>6</v>
      </c>
      <c r="D82" s="11">
        <v>6700</v>
      </c>
      <c r="E82" s="11">
        <f t="shared" si="7"/>
        <v>40200</v>
      </c>
      <c r="F82" s="11">
        <v>4000</v>
      </c>
      <c r="G82" s="11">
        <f t="shared" si="5"/>
        <v>24000</v>
      </c>
      <c r="H82" s="11">
        <v>6000</v>
      </c>
      <c r="I82" s="11">
        <f t="shared" si="6"/>
        <v>36000</v>
      </c>
      <c r="J82" s="8"/>
      <c r="K82" s="8" t="s">
        <v>133</v>
      </c>
    </row>
    <row r="83" spans="1:11" ht="14.25">
      <c r="A83" s="97"/>
      <c r="B83" s="25" t="s">
        <v>134</v>
      </c>
      <c r="C83" s="25">
        <v>0</v>
      </c>
      <c r="D83" s="38">
        <v>0</v>
      </c>
      <c r="E83" s="38">
        <v>0</v>
      </c>
      <c r="F83" s="38">
        <v>0</v>
      </c>
      <c r="G83" s="38">
        <f t="shared" si="5"/>
        <v>0</v>
      </c>
      <c r="H83" s="38">
        <v>0</v>
      </c>
      <c r="I83" s="38">
        <f t="shared" si="6"/>
        <v>0</v>
      </c>
      <c r="J83" s="2"/>
      <c r="K83" s="2"/>
    </row>
    <row r="84" spans="1:11" ht="14.25">
      <c r="A84" s="97"/>
      <c r="B84" s="9" t="s">
        <v>48</v>
      </c>
      <c r="C84" s="1">
        <v>30</v>
      </c>
      <c r="D84" s="10">
        <v>1700</v>
      </c>
      <c r="E84" s="10">
        <f t="shared" si="7"/>
        <v>51000</v>
      </c>
      <c r="F84" s="10">
        <v>1500</v>
      </c>
      <c r="G84" s="10">
        <f t="shared" si="5"/>
        <v>45000</v>
      </c>
      <c r="H84" s="10">
        <v>3100</v>
      </c>
      <c r="I84" s="10">
        <f t="shared" si="6"/>
        <v>93000</v>
      </c>
      <c r="J84" s="2"/>
      <c r="K84" s="2" t="s">
        <v>49</v>
      </c>
    </row>
    <row r="85" spans="1:11" ht="14.25">
      <c r="A85" s="97"/>
      <c r="B85" s="9" t="s">
        <v>135</v>
      </c>
      <c r="C85" s="1">
        <v>4</v>
      </c>
      <c r="D85" s="10">
        <v>7000</v>
      </c>
      <c r="E85" s="10">
        <f t="shared" si="7"/>
        <v>28000</v>
      </c>
      <c r="F85" s="10">
        <v>5000</v>
      </c>
      <c r="G85" s="10">
        <f t="shared" si="5"/>
        <v>20000</v>
      </c>
      <c r="H85" s="10">
        <v>10500</v>
      </c>
      <c r="I85" s="10">
        <f t="shared" si="6"/>
        <v>42000</v>
      </c>
      <c r="J85" s="2"/>
      <c r="K85" s="2" t="s">
        <v>136</v>
      </c>
    </row>
    <row r="86" spans="1:11" ht="14.25">
      <c r="A86" s="97"/>
      <c r="B86" s="25" t="s">
        <v>117</v>
      </c>
      <c r="C86" s="25">
        <v>0</v>
      </c>
      <c r="D86" s="38">
        <v>0</v>
      </c>
      <c r="E86" s="38">
        <v>0</v>
      </c>
      <c r="F86" s="38">
        <v>0</v>
      </c>
      <c r="G86" s="38">
        <f t="shared" si="5"/>
        <v>0</v>
      </c>
      <c r="H86" s="38">
        <v>0</v>
      </c>
      <c r="I86" s="38">
        <f t="shared" si="6"/>
        <v>0</v>
      </c>
      <c r="J86" s="2"/>
      <c r="K86" s="2"/>
    </row>
    <row r="87" spans="1:11" ht="14.25">
      <c r="A87" s="97"/>
      <c r="B87" s="25" t="s">
        <v>80</v>
      </c>
      <c r="C87" s="25">
        <v>0</v>
      </c>
      <c r="D87" s="38">
        <v>0</v>
      </c>
      <c r="E87" s="38">
        <v>0</v>
      </c>
      <c r="F87" s="38">
        <v>0</v>
      </c>
      <c r="G87" s="38">
        <f t="shared" si="5"/>
        <v>0</v>
      </c>
      <c r="H87" s="38">
        <v>0</v>
      </c>
      <c r="I87" s="38">
        <f t="shared" si="6"/>
        <v>0</v>
      </c>
      <c r="J87" s="2"/>
      <c r="K87" s="2"/>
    </row>
    <row r="88" spans="1:11" ht="14.25">
      <c r="A88" s="97"/>
      <c r="B88" s="25" t="s">
        <v>79</v>
      </c>
      <c r="C88" s="25">
        <v>0</v>
      </c>
      <c r="D88" s="38">
        <v>0</v>
      </c>
      <c r="E88" s="38">
        <v>0</v>
      </c>
      <c r="F88" s="38">
        <v>0</v>
      </c>
      <c r="G88" s="38">
        <f t="shared" si="5"/>
        <v>0</v>
      </c>
      <c r="H88" s="38">
        <v>0</v>
      </c>
      <c r="I88" s="38">
        <f t="shared" si="6"/>
        <v>0</v>
      </c>
      <c r="J88" s="2"/>
      <c r="K88" s="2"/>
    </row>
    <row r="89" spans="1:11" ht="14.25">
      <c r="A89" s="97"/>
      <c r="B89" s="25" t="s">
        <v>91</v>
      </c>
      <c r="C89" s="25">
        <v>0</v>
      </c>
      <c r="D89" s="38">
        <v>0</v>
      </c>
      <c r="E89" s="38">
        <v>0</v>
      </c>
      <c r="F89" s="38">
        <v>0</v>
      </c>
      <c r="G89" s="38">
        <f t="shared" si="5"/>
        <v>0</v>
      </c>
      <c r="H89" s="38">
        <v>0</v>
      </c>
      <c r="I89" s="38">
        <f t="shared" si="6"/>
        <v>0</v>
      </c>
      <c r="J89" s="2"/>
      <c r="K89" s="2"/>
    </row>
    <row r="90" spans="1:11" ht="14.25">
      <c r="A90" s="97"/>
      <c r="B90" s="25" t="s">
        <v>137</v>
      </c>
      <c r="C90" s="25">
        <v>0</v>
      </c>
      <c r="D90" s="38">
        <v>0</v>
      </c>
      <c r="E90" s="38">
        <v>0</v>
      </c>
      <c r="F90" s="38">
        <v>0</v>
      </c>
      <c r="G90" s="38">
        <f t="shared" si="5"/>
        <v>0</v>
      </c>
      <c r="H90" s="38">
        <v>0</v>
      </c>
      <c r="I90" s="38">
        <f t="shared" si="6"/>
        <v>0</v>
      </c>
      <c r="J90" s="2" t="s">
        <v>138</v>
      </c>
      <c r="K90" s="2"/>
    </row>
    <row r="91" spans="1:11" ht="14.25">
      <c r="A91" s="97"/>
      <c r="B91" s="25" t="s">
        <v>139</v>
      </c>
      <c r="C91" s="25">
        <v>0</v>
      </c>
      <c r="D91" s="38">
        <v>0</v>
      </c>
      <c r="E91" s="38">
        <v>0</v>
      </c>
      <c r="F91" s="38">
        <v>0</v>
      </c>
      <c r="G91" s="38">
        <f t="shared" si="5"/>
        <v>0</v>
      </c>
      <c r="H91" s="38">
        <v>0</v>
      </c>
      <c r="I91" s="38">
        <f t="shared" si="6"/>
        <v>0</v>
      </c>
      <c r="J91" s="2"/>
      <c r="K91" s="2"/>
    </row>
    <row r="92" spans="1:11" ht="14.25">
      <c r="A92" s="97"/>
      <c r="B92" s="25" t="s">
        <v>113</v>
      </c>
      <c r="C92" s="25">
        <v>0</v>
      </c>
      <c r="D92" s="38">
        <v>0</v>
      </c>
      <c r="E92" s="38">
        <v>0</v>
      </c>
      <c r="F92" s="38">
        <v>0</v>
      </c>
      <c r="G92" s="38">
        <f t="shared" si="5"/>
        <v>0</v>
      </c>
      <c r="H92" s="38">
        <v>0</v>
      </c>
      <c r="I92" s="38">
        <f t="shared" si="6"/>
        <v>0</v>
      </c>
      <c r="J92" s="2"/>
      <c r="K92" s="2"/>
    </row>
    <row r="93" spans="1:11" ht="14.25">
      <c r="A93" s="97"/>
      <c r="B93" s="25" t="s">
        <v>140</v>
      </c>
      <c r="C93" s="25">
        <v>0</v>
      </c>
      <c r="D93" s="38">
        <v>0</v>
      </c>
      <c r="E93" s="38">
        <v>0</v>
      </c>
      <c r="F93" s="38">
        <v>0</v>
      </c>
      <c r="G93" s="38">
        <f t="shared" si="5"/>
        <v>0</v>
      </c>
      <c r="H93" s="38">
        <v>0</v>
      </c>
      <c r="I93" s="38">
        <f t="shared" si="6"/>
        <v>0</v>
      </c>
      <c r="J93" s="2"/>
      <c r="K93" s="2"/>
    </row>
    <row r="94" spans="1:11" ht="14.25">
      <c r="A94" s="97"/>
      <c r="B94" s="1"/>
      <c r="C94" s="1"/>
      <c r="D94" s="10"/>
      <c r="E94" s="10"/>
      <c r="F94" s="10"/>
      <c r="G94" s="10">
        <f t="shared" si="5"/>
        <v>0</v>
      </c>
      <c r="H94" s="10">
        <v>0</v>
      </c>
      <c r="I94" s="10">
        <f t="shared" si="6"/>
        <v>0</v>
      </c>
      <c r="J94" s="2"/>
      <c r="K94" s="2"/>
    </row>
    <row r="95" spans="1:11" ht="14.65" thickBot="1">
      <c r="A95" s="97"/>
      <c r="B95" s="57"/>
      <c r="C95" s="57"/>
      <c r="D95" s="58"/>
      <c r="E95" s="58"/>
      <c r="F95" s="58"/>
      <c r="G95" s="58"/>
      <c r="H95" s="58"/>
      <c r="I95" s="58"/>
      <c r="J95" s="59"/>
      <c r="K95" s="59"/>
    </row>
    <row r="96" spans="1:11" ht="18" customHeight="1">
      <c r="A96" s="93" t="s">
        <v>141</v>
      </c>
      <c r="B96" s="27" t="s">
        <v>82</v>
      </c>
      <c r="C96" s="7">
        <v>0</v>
      </c>
      <c r="D96" s="11">
        <v>1500</v>
      </c>
      <c r="E96" s="11">
        <f t="shared" ref="E96:E101" si="8">D96*C96</f>
        <v>0</v>
      </c>
      <c r="F96" s="11">
        <v>500</v>
      </c>
      <c r="G96" s="11">
        <f t="shared" ref="G96:G101" si="9">F96*C96</f>
        <v>0</v>
      </c>
      <c r="H96" s="11">
        <v>1500</v>
      </c>
      <c r="I96" s="11">
        <f t="shared" ref="I96:I101" si="10">H96*C96</f>
        <v>0</v>
      </c>
      <c r="J96" s="20" t="s">
        <v>142</v>
      </c>
      <c r="K96" s="20" t="s">
        <v>83</v>
      </c>
    </row>
    <row r="97" spans="1:11" ht="14.25">
      <c r="A97" s="94"/>
      <c r="B97" s="60" t="s">
        <v>143</v>
      </c>
      <c r="C97" s="57">
        <v>0</v>
      </c>
      <c r="D97" s="58">
        <v>1700</v>
      </c>
      <c r="E97" s="10">
        <f t="shared" si="8"/>
        <v>0</v>
      </c>
      <c r="F97" s="58"/>
      <c r="G97" s="10">
        <f t="shared" si="9"/>
        <v>0</v>
      </c>
      <c r="H97" s="58">
        <v>1700</v>
      </c>
      <c r="I97" s="58">
        <f t="shared" si="10"/>
        <v>0</v>
      </c>
      <c r="J97" s="59" t="s">
        <v>144</v>
      </c>
      <c r="K97" s="59" t="s">
        <v>145</v>
      </c>
    </row>
    <row r="98" spans="1:11" ht="14.25">
      <c r="A98" s="94"/>
      <c r="B98" s="60" t="s">
        <v>146</v>
      </c>
      <c r="C98" s="57">
        <v>1</v>
      </c>
      <c r="D98" s="58">
        <v>2000</v>
      </c>
      <c r="E98" s="10">
        <f t="shared" si="8"/>
        <v>2000</v>
      </c>
      <c r="F98" s="58"/>
      <c r="G98" s="10">
        <f t="shared" si="9"/>
        <v>0</v>
      </c>
      <c r="H98" s="58"/>
      <c r="I98" s="10">
        <f t="shared" si="10"/>
        <v>0</v>
      </c>
      <c r="J98" s="61">
        <v>105</v>
      </c>
      <c r="K98" s="61" t="s">
        <v>147</v>
      </c>
    </row>
    <row r="99" spans="1:11" ht="14.45" customHeight="1">
      <c r="A99" s="94"/>
      <c r="B99" s="60" t="s">
        <v>148</v>
      </c>
      <c r="C99" s="57">
        <v>1</v>
      </c>
      <c r="D99" s="58">
        <v>8600</v>
      </c>
      <c r="E99" s="10">
        <f t="shared" si="8"/>
        <v>8600</v>
      </c>
      <c r="F99" s="58"/>
      <c r="G99" s="10">
        <f t="shared" si="9"/>
        <v>0</v>
      </c>
      <c r="H99" s="58">
        <v>10500</v>
      </c>
      <c r="I99" s="58">
        <f t="shared" si="10"/>
        <v>10500</v>
      </c>
      <c r="J99" s="61">
        <v>109</v>
      </c>
      <c r="K99" s="61" t="s">
        <v>149</v>
      </c>
    </row>
    <row r="100" spans="1:11" ht="14.25">
      <c r="A100" s="94"/>
      <c r="B100" s="60" t="s">
        <v>150</v>
      </c>
      <c r="C100" s="57">
        <v>0</v>
      </c>
      <c r="D100" s="58">
        <v>2000</v>
      </c>
      <c r="E100" s="10">
        <f t="shared" si="8"/>
        <v>0</v>
      </c>
      <c r="F100" s="58"/>
      <c r="G100" s="10">
        <f t="shared" si="9"/>
        <v>0</v>
      </c>
      <c r="H100" s="58"/>
      <c r="I100" s="10">
        <f t="shared" si="10"/>
        <v>0</v>
      </c>
      <c r="J100" s="61" t="s">
        <v>151</v>
      </c>
      <c r="K100" s="61" t="s">
        <v>152</v>
      </c>
    </row>
    <row r="101" spans="1:11" ht="14.25">
      <c r="A101" s="95"/>
      <c r="B101" s="9" t="s">
        <v>64</v>
      </c>
      <c r="C101" s="1">
        <v>1</v>
      </c>
      <c r="D101" s="10">
        <v>2800</v>
      </c>
      <c r="E101" s="10">
        <f t="shared" si="8"/>
        <v>2800</v>
      </c>
      <c r="F101" s="10">
        <v>700</v>
      </c>
      <c r="G101" s="10">
        <f t="shared" si="9"/>
        <v>700</v>
      </c>
      <c r="H101" s="10">
        <v>1600</v>
      </c>
      <c r="I101" s="10">
        <f t="shared" si="10"/>
        <v>1600</v>
      </c>
      <c r="J101" s="71">
        <v>106</v>
      </c>
      <c r="K101" s="2"/>
    </row>
    <row r="102" spans="1:11" ht="33" customHeight="1">
      <c r="C102">
        <f>SUM(C2:C101)</f>
        <v>153</v>
      </c>
      <c r="E102" s="13">
        <f>SUM(E2:E101)</f>
        <v>564400</v>
      </c>
      <c r="G102" s="14">
        <f>SUM(G2:G101)</f>
        <v>427900</v>
      </c>
      <c r="I102" s="14">
        <f>SUM(I2:I101)</f>
        <v>656200</v>
      </c>
    </row>
  </sheetData>
  <autoFilter ref="B1:I96" xr:uid="{40B7904B-323A-427D-B22C-7549CF0D53F7}"/>
  <mergeCells count="7">
    <mergeCell ref="A96:A101"/>
    <mergeCell ref="A19:A36"/>
    <mergeCell ref="A2:A18"/>
    <mergeCell ref="A37:A52"/>
    <mergeCell ref="A66:A81"/>
    <mergeCell ref="A82:A95"/>
    <mergeCell ref="A53:A65"/>
  </mergeCells>
  <phoneticPr fontId="5" type="noConversion"/>
  <hyperlinks>
    <hyperlink ref="J77" r:id="rId1" display="https://www.ikea.com/cz/cs/search/?q=ostr%C5%AFvek " xr:uid="{DEB57A7B-854C-4062-BEAF-2877AF69D1B5}"/>
  </hyperlinks>
  <pageMargins left="0.7" right="0.7" top="0.78740157499999996" bottom="0.78740157499999996" header="0.3" footer="0.3"/>
  <pageSetup paperSize="9" scale="98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F560-347B-494F-812B-54D685F3D4A5}">
  <sheetPr>
    <tabColor rgb="FFFF0000"/>
  </sheetPr>
  <dimension ref="A1:K39"/>
  <sheetViews>
    <sheetView tabSelected="1" topLeftCell="A15" workbookViewId="0">
      <selection activeCell="G28" sqref="G28"/>
    </sheetView>
  </sheetViews>
  <sheetFormatPr defaultColWidth="9.140625" defaultRowHeight="14.25"/>
  <cols>
    <col min="1" max="1" width="5.85546875" style="50" customWidth="1"/>
    <col min="2" max="2" width="26.42578125" customWidth="1"/>
    <col min="3" max="3" width="37.42578125" customWidth="1"/>
    <col min="5" max="5" width="17.7109375" customWidth="1"/>
    <col min="6" max="6" width="17.5703125" customWidth="1"/>
    <col min="7" max="7" width="67.85546875" customWidth="1"/>
    <col min="8" max="8" width="35.28515625" customWidth="1"/>
    <col min="9" max="9" width="33.85546875" customWidth="1"/>
    <col min="11" max="11" width="45.28515625" customWidth="1"/>
  </cols>
  <sheetData>
    <row r="1" spans="1:11" ht="37.15" customHeight="1">
      <c r="A1" s="72" t="s">
        <v>153</v>
      </c>
      <c r="B1" s="73" t="s">
        <v>154</v>
      </c>
      <c r="C1" s="73" t="s">
        <v>1</v>
      </c>
      <c r="D1" s="73" t="s">
        <v>2</v>
      </c>
      <c r="E1" s="74" t="s">
        <v>155</v>
      </c>
      <c r="F1" s="74" t="s">
        <v>156</v>
      </c>
      <c r="G1" s="73" t="s">
        <v>157</v>
      </c>
      <c r="H1" s="73" t="s">
        <v>158</v>
      </c>
      <c r="I1" s="73" t="s">
        <v>159</v>
      </c>
      <c r="J1" s="103"/>
      <c r="K1" s="103"/>
    </row>
    <row r="2" spans="1:11" ht="17.100000000000001" customHeight="1">
      <c r="A2" s="75">
        <v>1</v>
      </c>
      <c r="B2" s="76" t="str">
        <f>'vybavení místností'!B19</f>
        <v>stůl pracovní rohový</v>
      </c>
      <c r="C2" s="77" t="s">
        <v>160</v>
      </c>
      <c r="D2" s="76">
        <v>1</v>
      </c>
      <c r="E2" s="90"/>
      <c r="F2" s="76">
        <f>D2*E2</f>
        <v>0</v>
      </c>
      <c r="G2" s="76" t="str">
        <f>'vybavení místností'!K19</f>
        <v>délka = 1400 - 1800 mm, šířka = 800 - 1400 mm, výška 720 - 750 mm</v>
      </c>
      <c r="H2" s="76" t="s">
        <v>161</v>
      </c>
      <c r="I2" s="87"/>
      <c r="J2" s="48"/>
      <c r="K2" s="48"/>
    </row>
    <row r="3" spans="1:11" ht="14.45" customHeight="1">
      <c r="A3" s="75">
        <v>2</v>
      </c>
      <c r="B3" s="76" t="str">
        <f>'vybavení místností'!B20</f>
        <v>stůl jednací</v>
      </c>
      <c r="C3" s="77" t="s">
        <v>160</v>
      </c>
      <c r="D3" s="76">
        <v>1</v>
      </c>
      <c r="E3" s="90"/>
      <c r="F3" s="76">
        <f>D3*E3</f>
        <v>0</v>
      </c>
      <c r="G3" s="76" t="str">
        <f>'vybavení místností'!K20</f>
        <v>obdélníkový, délka = 1200 - 1400 mm, šířka = 800 - 900 mm, výška 720 - 750 mm</v>
      </c>
      <c r="H3" s="78" t="s">
        <v>161</v>
      </c>
      <c r="I3" s="87"/>
      <c r="J3" s="49"/>
    </row>
    <row r="4" spans="1:11" ht="16.350000000000001" customHeight="1">
      <c r="A4" s="75">
        <v>3</v>
      </c>
      <c r="B4" s="76" t="str">
        <f>'vybavení místností'!B21</f>
        <v>kancelářský kontejner</v>
      </c>
      <c r="C4" s="77" t="s">
        <v>160</v>
      </c>
      <c r="D4" s="76">
        <v>1</v>
      </c>
      <c r="E4" s="90"/>
      <c r="F4" s="76">
        <f>D4*E4</f>
        <v>0</v>
      </c>
      <c r="G4" s="76" t="str">
        <f>'vybavení místností'!K21</f>
        <v>4 zásuvky, délka = 400- 500 mm, šířka = 600 - 800 mm, výška 600 - 730 mm</v>
      </c>
      <c r="H4" s="76" t="s">
        <v>161</v>
      </c>
      <c r="I4" s="87"/>
      <c r="J4" s="49"/>
    </row>
    <row r="5" spans="1:11">
      <c r="A5" s="75">
        <v>4</v>
      </c>
      <c r="B5" s="76" t="str">
        <f>'vybavení místností'!B3</f>
        <v>kancelářská židle/křeslo</v>
      </c>
      <c r="C5" s="77" t="s">
        <v>162</v>
      </c>
      <c r="D5" s="76">
        <v>3</v>
      </c>
      <c r="E5" s="90"/>
      <c r="F5" s="76">
        <f>D5*E5</f>
        <v>0</v>
      </c>
      <c r="G5" s="76" t="str">
        <f>'vybavení místností'!K3</f>
        <v>na kolečkách, nastavitelná, s područkami, nosnost 120 kg a více</v>
      </c>
      <c r="H5" s="76" t="s">
        <v>163</v>
      </c>
      <c r="I5" s="87"/>
      <c r="J5" s="49"/>
    </row>
    <row r="6" spans="1:11">
      <c r="A6" s="75">
        <v>5</v>
      </c>
      <c r="B6" s="79" t="str">
        <f>'vybavení místností'!B23</f>
        <v>konferenční židle</v>
      </c>
      <c r="C6" s="80" t="s">
        <v>164</v>
      </c>
      <c r="D6" s="76">
        <v>52</v>
      </c>
      <c r="E6" s="90"/>
      <c r="F6" s="76">
        <f t="shared" ref="F6:F27" si="0">D6*E6</f>
        <v>0</v>
      </c>
      <c r="G6" s="76" t="str">
        <f>'vybavení místností'!K23</f>
        <v>polstrovaná, bez područek, nosnost 120 kg a více</v>
      </c>
      <c r="H6" s="76" t="s">
        <v>165</v>
      </c>
      <c r="I6" s="87"/>
      <c r="J6" s="49"/>
    </row>
    <row r="7" spans="1:11" hidden="1">
      <c r="A7" s="75">
        <v>6</v>
      </c>
      <c r="B7" s="79" t="str">
        <f>'vybavení místností'!B24</f>
        <v>kancelářská skříňka</v>
      </c>
      <c r="C7" s="80">
        <v>106</v>
      </c>
      <c r="D7" s="76"/>
      <c r="E7" s="90"/>
      <c r="F7" s="76">
        <f t="shared" si="0"/>
        <v>0</v>
      </c>
      <c r="G7" s="76" t="str">
        <f>'vybavení místností'!K24</f>
        <v>výška 1000 - 1200 mm, šířka 800 - 1200 mm, hloubka 350 - 500 mm</v>
      </c>
      <c r="H7" s="76"/>
      <c r="I7" s="87"/>
      <c r="J7" s="49"/>
    </row>
    <row r="8" spans="1:11">
      <c r="A8" s="75">
        <v>7</v>
      </c>
      <c r="B8" s="79" t="str">
        <f>'vybavení místností'!B28</f>
        <v>police závěsné</v>
      </c>
      <c r="C8" s="80" t="s">
        <v>166</v>
      </c>
      <c r="D8" s="76">
        <v>9</v>
      </c>
      <c r="E8" s="90"/>
      <c r="F8" s="76">
        <f t="shared" si="0"/>
        <v>0</v>
      </c>
      <c r="G8" s="76" t="str">
        <f>'vybavení místností'!K28</f>
        <v>4-6 dílů/boxů</v>
      </c>
      <c r="H8" s="76" t="s">
        <v>161</v>
      </c>
      <c r="I8" s="87"/>
      <c r="J8" s="49"/>
    </row>
    <row r="9" spans="1:11" hidden="1">
      <c r="A9" s="75">
        <v>8</v>
      </c>
      <c r="B9" s="79" t="str">
        <f>'vybavení místností'!B32</f>
        <v>nástěnka</v>
      </c>
      <c r="C9" s="80" t="s">
        <v>167</v>
      </c>
      <c r="D9" s="76">
        <v>0</v>
      </c>
      <c r="E9" s="90"/>
      <c r="F9" s="76">
        <f t="shared" si="0"/>
        <v>0</v>
      </c>
      <c r="G9" s="76" t="str">
        <f>'vybavení místností'!K32</f>
        <v>korková, menší přibližně 1200 x 900 mm</v>
      </c>
      <c r="H9" s="76" t="s">
        <v>168</v>
      </c>
      <c r="I9" s="1"/>
    </row>
    <row r="10" spans="1:11">
      <c r="A10" s="75">
        <v>9</v>
      </c>
      <c r="B10" s="79" t="str">
        <f>'vybavení místností'!B2</f>
        <v>kancelářský pracovní stůl</v>
      </c>
      <c r="C10" s="80">
        <v>109</v>
      </c>
      <c r="D10" s="76">
        <v>2</v>
      </c>
      <c r="E10" s="90"/>
      <c r="F10" s="76">
        <f t="shared" si="0"/>
        <v>0</v>
      </c>
      <c r="G10" s="76" t="str">
        <f>'vybavení místností'!K2</f>
        <v>obdelníkový, délka = 1200 - 1400 mm, šířka = 600 - 800 mm, výška 700 - 750 mm</v>
      </c>
      <c r="H10" s="76" t="s">
        <v>161</v>
      </c>
      <c r="I10" s="87"/>
    </row>
    <row r="11" spans="1:11" ht="28.5">
      <c r="A11" s="75">
        <v>10</v>
      </c>
      <c r="B11" s="79" t="str">
        <f>'vybavení místností'!B4</f>
        <v xml:space="preserve">PC stolek </v>
      </c>
      <c r="C11" s="80" t="s">
        <v>18</v>
      </c>
      <c r="D11" s="76">
        <v>3</v>
      </c>
      <c r="E11" s="90"/>
      <c r="F11" s="76">
        <f t="shared" si="0"/>
        <v>0</v>
      </c>
      <c r="G11" s="76" t="str">
        <f>'vybavení místností'!K4</f>
        <v>kancelářský pracovní stůl, obdélníkový, délka = 1000 mm, šířka = 600 - 800 mm, výška 680 - 750 mm</v>
      </c>
      <c r="H11" s="76" t="s">
        <v>161</v>
      </c>
      <c r="I11" s="87"/>
    </row>
    <row r="12" spans="1:11">
      <c r="A12" s="75">
        <v>11</v>
      </c>
      <c r="B12" s="79" t="str">
        <f>'vybavení místností'!B5</f>
        <v>dětská kanc.židle</v>
      </c>
      <c r="C12" s="80">
        <v>109</v>
      </c>
      <c r="D12" s="76">
        <v>2</v>
      </c>
      <c r="E12" s="90"/>
      <c r="F12" s="76">
        <f t="shared" si="0"/>
        <v>0</v>
      </c>
      <c r="G12" s="76" t="str">
        <f>'vybavení místností'!K5</f>
        <v>na kolečkách, nastavitelná, s područkami, nosnost 100 kg a více</v>
      </c>
      <c r="H12" s="76" t="s">
        <v>169</v>
      </c>
      <c r="I12" s="87"/>
    </row>
    <row r="13" spans="1:11" ht="28.5">
      <c r="A13" s="75">
        <v>12</v>
      </c>
      <c r="B13" s="79" t="str">
        <f>'vybavení místností'!B6</f>
        <v>jednací stůl</v>
      </c>
      <c r="C13" s="80" t="s">
        <v>170</v>
      </c>
      <c r="D13" s="76">
        <v>15</v>
      </c>
      <c r="E13" s="90"/>
      <c r="F13" s="76">
        <f t="shared" si="0"/>
        <v>0</v>
      </c>
      <c r="G13" s="76" t="str">
        <f>'vybavení místností'!K6</f>
        <v>obdélníkový, délka = 2200 - 2500 mm, šířka = 800 - 1400 mm, výška 680 - 750 mm</v>
      </c>
      <c r="H13" s="76" t="s">
        <v>171</v>
      </c>
      <c r="I13" s="87"/>
    </row>
    <row r="14" spans="1:11" ht="28.5">
      <c r="A14" s="75">
        <v>13</v>
      </c>
      <c r="B14" s="79" t="str">
        <f>'vybavení místností'!B7</f>
        <v>židle (jídelní)</v>
      </c>
      <c r="C14" s="80" t="s">
        <v>172</v>
      </c>
      <c r="D14" s="76">
        <v>8</v>
      </c>
      <c r="E14" s="90"/>
      <c r="F14" s="76">
        <f t="shared" si="0"/>
        <v>0</v>
      </c>
      <c r="G14" s="76" t="str">
        <f>'vybavení místností'!K8</f>
        <v>polstrovaná, bez područek, nosnost 120 kg a více</v>
      </c>
      <c r="H14" s="76" t="s">
        <v>163</v>
      </c>
      <c r="I14" s="87"/>
    </row>
    <row r="15" spans="1:11">
      <c r="A15" s="75">
        <v>14</v>
      </c>
      <c r="B15" s="79" t="str">
        <f>'vybavení místností'!B9</f>
        <v>stůl jídelní</v>
      </c>
      <c r="C15" s="80">
        <v>109</v>
      </c>
      <c r="D15" s="76">
        <v>1</v>
      </c>
      <c r="E15" s="90"/>
      <c r="F15" s="76">
        <f t="shared" si="0"/>
        <v>0</v>
      </c>
      <c r="G15" s="76" t="str">
        <f>'vybavení místností'!K9</f>
        <v>kulatý s průměrem 900 - 1000 mm nebo obdelníkový/čtvercový délka = 800 - 1400 mm, šířka = 600 - 800 mm, výška 680 - 750 mm</v>
      </c>
      <c r="H15" s="76" t="s">
        <v>161</v>
      </c>
      <c r="I15" s="87"/>
    </row>
    <row r="16" spans="1:11" ht="28.5">
      <c r="A16" s="75">
        <v>15</v>
      </c>
      <c r="B16" s="79" t="str">
        <f>'vybavení místností'!B10</f>
        <v xml:space="preserve">policový regál vysoký </v>
      </c>
      <c r="C16" s="80">
        <v>109</v>
      </c>
      <c r="D16" s="76">
        <v>2</v>
      </c>
      <c r="E16" s="90"/>
      <c r="F16" s="76">
        <f t="shared" si="0"/>
        <v>0</v>
      </c>
      <c r="G16" s="76" t="str">
        <f>'vybavení místností'!K10</f>
        <v>dřevěný, 5-6 polic, výška alespoň 2000 mm, šířka 800 - 1200 mm, hloubka 400 - 550 mm</v>
      </c>
      <c r="H16" s="76" t="s">
        <v>161</v>
      </c>
      <c r="I16" s="87"/>
    </row>
    <row r="17" spans="1:11" hidden="1">
      <c r="A17" s="75">
        <v>16</v>
      </c>
      <c r="B17" s="79" t="str">
        <f>'vybavení místností'!B11</f>
        <v>příruční stolek</v>
      </c>
      <c r="C17" s="80" t="s">
        <v>18</v>
      </c>
      <c r="D17" s="76">
        <v>0</v>
      </c>
      <c r="E17" s="90"/>
      <c r="F17" s="76">
        <f t="shared" si="0"/>
        <v>0</v>
      </c>
      <c r="G17" s="76" t="str">
        <f>'vybavení místností'!K11</f>
        <v>malý nízky stolek na odkládání věcí</v>
      </c>
      <c r="H17" s="76" t="s">
        <v>168</v>
      </c>
      <c r="I17" s="1"/>
    </row>
    <row r="18" spans="1:11">
      <c r="A18" s="75">
        <v>17</v>
      </c>
      <c r="B18" s="81" t="str">
        <f>'vybavení místností'!B12</f>
        <v>malá sedací souprava</v>
      </c>
      <c r="C18" s="82" t="s">
        <v>173</v>
      </c>
      <c r="D18" s="76">
        <v>3</v>
      </c>
      <c r="E18" s="90"/>
      <c r="F18" s="76">
        <f t="shared" si="0"/>
        <v>0</v>
      </c>
      <c r="G18" s="76" t="str">
        <f>'vybavení místností'!K12</f>
        <v xml:space="preserve">2-3 místa, výška = 690-790 mm, šířka = 1200 - 1720 mm, hloubka = 720-800 mm </v>
      </c>
      <c r="H18" s="76" t="s">
        <v>174</v>
      </c>
      <c r="I18" s="88"/>
    </row>
    <row r="19" spans="1:11" ht="28.5">
      <c r="A19" s="75">
        <v>18</v>
      </c>
      <c r="B19" s="81" t="str">
        <f>'vybavení místností'!B58</f>
        <v>sedací souprava</v>
      </c>
      <c r="C19" s="82" t="s">
        <v>25</v>
      </c>
      <c r="D19" s="76">
        <v>1</v>
      </c>
      <c r="E19" s="90"/>
      <c r="F19" s="76">
        <f t="shared" si="0"/>
        <v>0</v>
      </c>
      <c r="G19" s="76" t="str">
        <f>'vybavení místností'!K58</f>
        <v xml:space="preserve">2-3 místa, výška = 690-790 mm, šířka = 1200 - 1600 mm, hloubka = 720-800 mm </v>
      </c>
      <c r="H19" s="76" t="s">
        <v>175</v>
      </c>
      <c r="I19" s="87"/>
    </row>
    <row r="20" spans="1:11" ht="28.5">
      <c r="A20" s="75">
        <v>19</v>
      </c>
      <c r="B20" s="76" t="str">
        <f>'vybavení místností'!B14</f>
        <v>policový regál nízký</v>
      </c>
      <c r="C20" s="77">
        <v>109</v>
      </c>
      <c r="D20" s="76">
        <v>2</v>
      </c>
      <c r="E20" s="90"/>
      <c r="F20" s="76">
        <f t="shared" si="0"/>
        <v>0</v>
      </c>
      <c r="G20" s="76" t="str">
        <f>'vybavení místností'!K14</f>
        <v>dřevěný, 2-3 police, výška 1000 - 1200 mm, šířka 800 - 1200 mm, hloubka 400 - 550 mm</v>
      </c>
      <c r="H20" s="76" t="s">
        <v>161</v>
      </c>
      <c r="I20" s="87"/>
    </row>
    <row r="21" spans="1:11" ht="15">
      <c r="A21" s="75">
        <v>20</v>
      </c>
      <c r="B21" s="76" t="str">
        <f>'vybavení místností'!B17</f>
        <v>stojanový věšák</v>
      </c>
      <c r="C21" s="77" t="s">
        <v>176</v>
      </c>
      <c r="D21" s="76">
        <v>6</v>
      </c>
      <c r="E21" s="90"/>
      <c r="F21" s="76">
        <f t="shared" si="0"/>
        <v>0</v>
      </c>
      <c r="G21" s="76" t="s">
        <v>177</v>
      </c>
      <c r="H21" s="76" t="s">
        <v>163</v>
      </c>
      <c r="I21" s="87"/>
    </row>
    <row r="22" spans="1:11" hidden="1">
      <c r="A22" s="75">
        <v>21</v>
      </c>
      <c r="B22" s="76" t="str">
        <f>'vybavení místností'!B46</f>
        <v>koberec</v>
      </c>
      <c r="C22" s="77">
        <v>105</v>
      </c>
      <c r="D22" s="76">
        <v>0</v>
      </c>
      <c r="E22" s="90"/>
      <c r="F22" s="76">
        <f t="shared" si="0"/>
        <v>0</v>
      </c>
      <c r="G22" s="76" t="str">
        <f>'vybavení místností'!K46</f>
        <v xml:space="preserve"> 300x400 cm</v>
      </c>
      <c r="H22" s="76" t="s">
        <v>168</v>
      </c>
      <c r="I22" s="1"/>
    </row>
    <row r="23" spans="1:11" ht="14.65" hidden="1" thickBot="1">
      <c r="A23" s="75">
        <v>22</v>
      </c>
      <c r="B23" s="76" t="str">
        <f>'vybavení místností'!B47</f>
        <v>hrací podložky</v>
      </c>
      <c r="C23" s="75" t="s">
        <v>24</v>
      </c>
      <c r="D23" s="76">
        <v>0</v>
      </c>
      <c r="E23" s="90"/>
      <c r="F23" s="76">
        <f t="shared" si="0"/>
        <v>0</v>
      </c>
      <c r="G23" s="76">
        <f>'vybavení místností'!K47</f>
        <v>0</v>
      </c>
      <c r="H23" s="76" t="s">
        <v>168</v>
      </c>
      <c r="I23" s="1"/>
      <c r="J23" s="104" t="s">
        <v>5</v>
      </c>
      <c r="K23" s="92"/>
    </row>
    <row r="24" spans="1:11" ht="28.5">
      <c r="A24" s="75">
        <v>23</v>
      </c>
      <c r="B24" s="76" t="str">
        <f>'vybavení místností'!B48</f>
        <v>policový regál vysoký, menší</v>
      </c>
      <c r="C24" s="75" t="s">
        <v>24</v>
      </c>
      <c r="D24" s="76">
        <v>2</v>
      </c>
      <c r="E24" s="90"/>
      <c r="F24" s="76">
        <f t="shared" si="0"/>
        <v>0</v>
      </c>
      <c r="G24" s="76" t="str">
        <f>'vybavení místností'!K48</f>
        <v>dřevěný, 5-6 polic, výška alespoň 2000 mm, šířka 500 - 600 mm, hloubka 400 - 550 mm</v>
      </c>
      <c r="H24" s="76" t="s">
        <v>161</v>
      </c>
      <c r="I24" s="87"/>
      <c r="J24" s="84" t="s">
        <v>6</v>
      </c>
      <c r="K24" s="34" t="s">
        <v>7</v>
      </c>
    </row>
    <row r="25" spans="1:11" hidden="1">
      <c r="A25" s="75">
        <v>24</v>
      </c>
      <c r="B25" s="76" t="str">
        <f>'vybavení místností'!B49</f>
        <v>rohožka</v>
      </c>
      <c r="C25" s="75" t="s">
        <v>24</v>
      </c>
      <c r="D25" s="76">
        <v>0</v>
      </c>
      <c r="E25" s="90"/>
      <c r="F25" s="76">
        <f t="shared" si="0"/>
        <v>0</v>
      </c>
      <c r="G25" s="76" t="str">
        <f>'vybavení místností'!K49</f>
        <v>odolná, kobercová 900-1500 x 600-900 mm</v>
      </c>
      <c r="H25" s="76" t="s">
        <v>168</v>
      </c>
      <c r="I25" s="1"/>
      <c r="J25" s="85">
        <v>109</v>
      </c>
      <c r="K25" s="30" t="s">
        <v>8</v>
      </c>
    </row>
    <row r="26" spans="1:11" ht="28.5">
      <c r="A26" s="75">
        <v>25</v>
      </c>
      <c r="B26" s="76" t="str">
        <f>'vybavení místností'!B53</f>
        <v>vysoká kancelářská skříňka</v>
      </c>
      <c r="C26" s="75" t="s">
        <v>25</v>
      </c>
      <c r="D26" s="76">
        <v>2</v>
      </c>
      <c r="E26" s="90"/>
      <c r="F26" s="76">
        <f t="shared" si="0"/>
        <v>0</v>
      </c>
      <c r="G26" s="76" t="str">
        <f>'vybavení místností'!K53</f>
        <v>ukládací, dřevěná, výška 1800 - 2000 mm, šířka 800 - 1200 mm, hloubka 350 - 450 mm</v>
      </c>
      <c r="H26" s="76" t="s">
        <v>178</v>
      </c>
      <c r="I26" s="87"/>
      <c r="J26" s="85">
        <v>106</v>
      </c>
      <c r="K26" s="30" t="s">
        <v>9</v>
      </c>
    </row>
    <row r="27" spans="1:11" ht="28.5">
      <c r="A27" s="75">
        <v>26</v>
      </c>
      <c r="B27" s="76" t="str">
        <f>'vybavení místností'!B54</f>
        <v>nízká kancelářská skříňka</v>
      </c>
      <c r="C27" s="75" t="s">
        <v>25</v>
      </c>
      <c r="D27" s="76">
        <v>4</v>
      </c>
      <c r="E27" s="90"/>
      <c r="F27" s="76">
        <f t="shared" si="0"/>
        <v>0</v>
      </c>
      <c r="G27" s="76" t="str">
        <f>'vybavení místností'!K54</f>
        <v>ukládací, dřevěná výška 1000 - 1200 mm, šířka 800 - 1200 mm, hloubka 350 - 500 mm</v>
      </c>
      <c r="H27" s="76" t="s">
        <v>178</v>
      </c>
      <c r="I27" s="87"/>
      <c r="J27" s="85">
        <v>105</v>
      </c>
      <c r="K27" s="30" t="s">
        <v>11</v>
      </c>
    </row>
    <row r="28" spans="1:11">
      <c r="A28" s="75">
        <v>27</v>
      </c>
      <c r="B28" s="76" t="str">
        <f>'vybavení místností'!B59</f>
        <v>křeslo</v>
      </c>
      <c r="C28" s="75" t="s">
        <v>25</v>
      </c>
      <c r="D28" s="76">
        <v>1</v>
      </c>
      <c r="E28" s="90"/>
      <c r="F28" s="76">
        <f>D28*E28</f>
        <v>0</v>
      </c>
      <c r="G28" s="76" t="str">
        <f>'vybavení místností'!K59</f>
        <v>látka nebo eko-kůže, nosnost 110 kg a více</v>
      </c>
      <c r="H28" s="76" t="s">
        <v>179</v>
      </c>
      <c r="I28" s="87"/>
      <c r="J28" s="85">
        <v>206</v>
      </c>
      <c r="K28" s="30" t="s">
        <v>13</v>
      </c>
    </row>
    <row r="29" spans="1:11" ht="14.65" thickBot="1">
      <c r="A29" s="75">
        <v>28</v>
      </c>
      <c r="B29" s="76" t="str">
        <f>'vybavení místností'!B85</f>
        <v>kancelářská skříňka ukládací</v>
      </c>
      <c r="C29" s="75" t="s">
        <v>180</v>
      </c>
      <c r="D29" s="76">
        <v>6</v>
      </c>
      <c r="E29" s="90"/>
      <c r="F29" s="76">
        <f>D29*E29</f>
        <v>0</v>
      </c>
      <c r="G29" s="76" t="str">
        <f>'vybavení místností'!K85</f>
        <v>dřevěná, výška 1000 - 1200 mm, šířka 800 - 1200 mm, hloubka 350 - 500 mm</v>
      </c>
      <c r="H29" s="76" t="s">
        <v>161</v>
      </c>
      <c r="I29" s="87"/>
      <c r="J29" s="86">
        <v>301</v>
      </c>
      <c r="K29" s="32" t="s">
        <v>16</v>
      </c>
    </row>
    <row r="30" spans="1:11" ht="28.5">
      <c r="A30" s="75">
        <v>29</v>
      </c>
      <c r="B30" s="76" t="str">
        <f>'vybavení místností'!B98</f>
        <v>set dětského stolku a alespoň dvou židlí</v>
      </c>
      <c r="C30" s="83">
        <v>105</v>
      </c>
      <c r="D30" s="76">
        <v>1</v>
      </c>
      <c r="E30" s="90"/>
      <c r="F30" s="76">
        <f t="shared" ref="F30:F34" si="1">D30*E30</f>
        <v>0</v>
      </c>
      <c r="G30" s="76" t="str">
        <f>'vybavení místností'!K98</f>
        <v>rozměry stolu přibližně 600 x 600 mm</v>
      </c>
      <c r="H30" s="76" t="s">
        <v>169</v>
      </c>
      <c r="I30" s="87"/>
    </row>
    <row r="31" spans="1:11">
      <c r="A31" s="75">
        <v>30</v>
      </c>
      <c r="B31" s="76" t="str">
        <f>'vybavení místností'!B99</f>
        <v>uzamykatelná skříň</v>
      </c>
      <c r="C31" s="75">
        <v>109</v>
      </c>
      <c r="D31" s="76">
        <v>1</v>
      </c>
      <c r="E31" s="90"/>
      <c r="F31" s="76">
        <f t="shared" si="1"/>
        <v>0</v>
      </c>
      <c r="G31" s="76" t="str">
        <f>'vybavení místností'!K99</f>
        <v>dřevěná, výška 1800 - 2000 mm, šířka 800 - 1000 mm, hloubka 320 - 450 mm</v>
      </c>
      <c r="H31" s="76" t="s">
        <v>161</v>
      </c>
      <c r="I31" s="1"/>
      <c r="J31" s="65"/>
      <c r="K31" s="66"/>
    </row>
    <row r="32" spans="1:11" hidden="1">
      <c r="A32" s="75">
        <v>31</v>
      </c>
      <c r="B32" s="76" t="str">
        <f>'vybavení místností'!B100</f>
        <v>lékárnička</v>
      </c>
      <c r="C32" s="75" t="s">
        <v>181</v>
      </c>
      <c r="D32" s="76">
        <v>0</v>
      </c>
      <c r="E32" s="90"/>
      <c r="F32" s="76">
        <f t="shared" si="1"/>
        <v>0</v>
      </c>
      <c r="G32" s="76" t="str">
        <f>'vybavení místností'!K100</f>
        <v>na zeď, použití pro školy/všeobecné</v>
      </c>
      <c r="H32" s="76" t="s">
        <v>168</v>
      </c>
      <c r="I32" s="89"/>
      <c r="J32" s="65"/>
      <c r="K32" s="66"/>
    </row>
    <row r="33" spans="1:11">
      <c r="A33" s="75">
        <v>32</v>
      </c>
      <c r="B33" s="76" t="str">
        <f>'vybavení místností'!B57</f>
        <v>konferenční židle</v>
      </c>
      <c r="C33" s="75">
        <v>206</v>
      </c>
      <c r="D33" s="76">
        <v>24</v>
      </c>
      <c r="E33" s="90"/>
      <c r="F33" s="76">
        <f t="shared" si="1"/>
        <v>0</v>
      </c>
      <c r="G33" s="76" t="str">
        <f>'vybavení místností'!K57</f>
        <v>polstrovaná, s područkami bez textilie, nosnost 120 kg a více</v>
      </c>
      <c r="H33" s="76" t="s">
        <v>182</v>
      </c>
      <c r="I33" s="87"/>
      <c r="J33" s="65"/>
      <c r="K33" s="66"/>
    </row>
    <row r="34" spans="1:11" hidden="1">
      <c r="A34" s="42">
        <v>33</v>
      </c>
      <c r="B34" t="str">
        <f>'vybavení místností'!B97</f>
        <v>větší nástěnka</v>
      </c>
      <c r="C34" s="42" t="s">
        <v>183</v>
      </c>
      <c r="D34">
        <v>0</v>
      </c>
      <c r="F34">
        <f t="shared" si="1"/>
        <v>0</v>
      </c>
      <c r="G34" t="str">
        <f>'vybavení místností'!K97</f>
        <v>korková, větší přibližně 1500 x 1000 mm</v>
      </c>
      <c r="H34" t="s">
        <v>168</v>
      </c>
      <c r="I34" s="70"/>
    </row>
    <row r="35" spans="1:11">
      <c r="A35" s="51"/>
      <c r="B35" s="21" t="s">
        <v>184</v>
      </c>
      <c r="D35" s="21">
        <f>SUM(D2:D34)</f>
        <v>153</v>
      </c>
      <c r="F35" s="21">
        <f>SUM(F2:F34)</f>
        <v>0</v>
      </c>
      <c r="G35" s="69"/>
      <c r="H35" s="52"/>
    </row>
    <row r="39" spans="1:11">
      <c r="E39" s="70"/>
    </row>
  </sheetData>
  <sheetProtection algorithmName="SHA-512" hashValue="dWDnNI5XTf8Qdf372s70i3mN/DHp9CznJFV7cfFoE0Vva+27Ph/4+qcI7qwQYGTEErePSu6iGeYvAVTcCn7PNQ==" saltValue="/DkSmGfoVH7kxrStuULUlw==" spinCount="100000" sheet="1" objects="1" scenarios="1"/>
  <mergeCells count="2">
    <mergeCell ref="J1:K1"/>
    <mergeCell ref="J23:K2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12276-48D8-4A9B-BB52-30B9919CD54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BD06-D9BC-4D28-ACFE-65B7E2A32DF3}">
  <dimension ref="A1:K28"/>
  <sheetViews>
    <sheetView workbookViewId="0">
      <selection activeCell="F28" sqref="F28"/>
    </sheetView>
  </sheetViews>
  <sheetFormatPr defaultRowHeight="14.25"/>
  <cols>
    <col min="1" max="1" width="12.85546875" style="50" customWidth="1"/>
    <col min="2" max="2" width="26.42578125" customWidth="1"/>
    <col min="3" max="3" width="37.42578125" customWidth="1"/>
    <col min="4" max="4" width="8.85546875" customWidth="1"/>
    <col min="5" max="5" width="17.7109375" customWidth="1"/>
    <col min="6" max="6" width="17.5703125" customWidth="1"/>
    <col min="7" max="7" width="25.85546875" customWidth="1"/>
    <col min="8" max="8" width="13.140625" bestFit="1" customWidth="1"/>
    <col min="11" max="11" width="45.28515625" customWidth="1"/>
  </cols>
  <sheetData>
    <row r="1" spans="1:11" ht="17.100000000000001" customHeight="1">
      <c r="A1" s="54" t="s">
        <v>153</v>
      </c>
      <c r="B1" s="21" t="s">
        <v>154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157</v>
      </c>
      <c r="H1" s="21" t="s">
        <v>158</v>
      </c>
      <c r="J1" s="103"/>
      <c r="K1" s="103"/>
    </row>
    <row r="2" spans="1:11" ht="17.100000000000001" customHeight="1">
      <c r="A2" s="42">
        <v>1</v>
      </c>
      <c r="B2" t="str">
        <f>'vybavení místností'!B19</f>
        <v>stůl pracovní rohový</v>
      </c>
      <c r="C2" s="28" t="s">
        <v>160</v>
      </c>
      <c r="D2">
        <v>1</v>
      </c>
      <c r="E2">
        <f>'vybavení místností'!D19</f>
        <v>7800</v>
      </c>
      <c r="F2">
        <f>D2*E2</f>
        <v>7800</v>
      </c>
      <c r="G2" t="str">
        <f>'vybavení místností'!K19</f>
        <v>délka = 1400 - 1800 mm, šířka = 800 - 1400 mm, výška 720 - 750 mm</v>
      </c>
      <c r="H2" t="s">
        <v>168</v>
      </c>
      <c r="J2" s="48"/>
      <c r="K2" s="48"/>
    </row>
    <row r="3" spans="1:11" ht="14.45" customHeight="1">
      <c r="A3" s="42">
        <v>2</v>
      </c>
      <c r="B3" t="str">
        <f>'vybavení místností'!B20</f>
        <v>stůl jednací</v>
      </c>
      <c r="C3" s="28" t="s">
        <v>160</v>
      </c>
      <c r="D3">
        <v>1</v>
      </c>
      <c r="E3">
        <f>'vybavení místností'!D20</f>
        <v>3800</v>
      </c>
      <c r="F3">
        <f>D3*E3</f>
        <v>3800</v>
      </c>
      <c r="G3" t="str">
        <f>'vybavení místností'!K20</f>
        <v>obdélníkový, délka = 1200 - 1400 mm, šířka = 800 - 900 mm, výška 720 - 750 mm</v>
      </c>
      <c r="H3" t="s">
        <v>168</v>
      </c>
      <c r="J3" s="49"/>
    </row>
    <row r="4" spans="1:11" ht="16.350000000000001" customHeight="1">
      <c r="A4" s="42">
        <v>3</v>
      </c>
      <c r="B4" t="str">
        <f>'vybavení místností'!B21</f>
        <v>kancelářský kontejner</v>
      </c>
      <c r="C4" s="28" t="s">
        <v>160</v>
      </c>
      <c r="D4">
        <v>1</v>
      </c>
      <c r="E4">
        <f>'vybavení místností'!D21</f>
        <v>10000</v>
      </c>
      <c r="F4">
        <f>D4*E4</f>
        <v>10000</v>
      </c>
      <c r="G4" t="str">
        <f>'vybavení místností'!K21</f>
        <v>4 zásuvky, délka = 400- 500 mm, šířka = 600 - 800 mm, výška 600 - 730 mm</v>
      </c>
      <c r="H4" t="s">
        <v>168</v>
      </c>
      <c r="J4" s="49"/>
    </row>
    <row r="5" spans="1:11">
      <c r="A5" s="42">
        <v>4</v>
      </c>
      <c r="B5" t="str">
        <f>'vybavení místností'!B3</f>
        <v>kancelářská židle/křeslo</v>
      </c>
      <c r="C5" s="28" t="s">
        <v>162</v>
      </c>
      <c r="D5">
        <v>3</v>
      </c>
      <c r="E5">
        <f>'vybavení-pracovní-pro ŽoD'!D3</f>
        <v>10000</v>
      </c>
      <c r="F5">
        <f>D5*E5</f>
        <v>30000</v>
      </c>
      <c r="G5" t="str">
        <f>'vybavení místností'!K3</f>
        <v>na kolečkách, nastavitelná, s područkami, nosnost 120 kg a více</v>
      </c>
      <c r="H5" t="s">
        <v>168</v>
      </c>
      <c r="J5" s="49"/>
    </row>
    <row r="6" spans="1:11">
      <c r="A6" s="42">
        <v>5</v>
      </c>
      <c r="B6" s="55" t="str">
        <f>'vybavení místností'!B23</f>
        <v>konferenční židle</v>
      </c>
      <c r="C6" s="56" t="s">
        <v>185</v>
      </c>
      <c r="D6">
        <v>52</v>
      </c>
      <c r="E6">
        <v>1700</v>
      </c>
      <c r="F6">
        <f t="shared" ref="F6:F22" si="0">D6*E6</f>
        <v>88400</v>
      </c>
      <c r="G6" t="str">
        <f>'vybavení místností'!K23</f>
        <v>polstrovaná, bez područek, nosnost 120 kg a více</v>
      </c>
      <c r="H6" t="s">
        <v>186</v>
      </c>
      <c r="J6" s="49"/>
    </row>
    <row r="7" spans="1:11" hidden="1">
      <c r="A7" s="42">
        <v>6</v>
      </c>
      <c r="B7" s="55" t="str">
        <f>'vybavení místností'!B24</f>
        <v>kancelářská skříňka</v>
      </c>
      <c r="C7" s="56">
        <v>106</v>
      </c>
      <c r="F7">
        <f t="shared" si="0"/>
        <v>0</v>
      </c>
      <c r="G7" t="str">
        <f>'vybavení místností'!K24</f>
        <v>výška 1000 - 1200 mm, šířka 800 - 1200 mm, hloubka 350 - 500 mm</v>
      </c>
      <c r="J7" s="49"/>
    </row>
    <row r="8" spans="1:11">
      <c r="A8" s="42">
        <v>7</v>
      </c>
      <c r="B8" s="55" t="str">
        <f>'vybavení místností'!B28</f>
        <v>police závěsné</v>
      </c>
      <c r="C8" s="56" t="s">
        <v>166</v>
      </c>
      <c r="D8">
        <v>9</v>
      </c>
      <c r="E8">
        <f>'vybavení-pracovní-pro ŽoD'!D15</f>
        <v>2200</v>
      </c>
      <c r="F8">
        <f t="shared" si="0"/>
        <v>19800</v>
      </c>
      <c r="G8" t="str">
        <f>'vybavení místností'!K28</f>
        <v>4-6 dílů/boxů</v>
      </c>
      <c r="H8" t="s">
        <v>168</v>
      </c>
      <c r="J8" s="49"/>
    </row>
    <row r="9" spans="1:11">
      <c r="A9" s="42">
        <v>9</v>
      </c>
      <c r="B9" s="55" t="str">
        <f>'vybavení místností'!B2</f>
        <v>kancelářský pracovní stůl</v>
      </c>
      <c r="C9" s="56">
        <v>109</v>
      </c>
      <c r="D9">
        <v>2</v>
      </c>
      <c r="E9">
        <f>'vybavení-pracovní-pro ŽoD'!D2</f>
        <v>5500</v>
      </c>
      <c r="F9">
        <f t="shared" si="0"/>
        <v>11000</v>
      </c>
      <c r="G9" t="str">
        <f>'vybavení místností'!K2</f>
        <v>obdelníkový, délka = 1200 - 1400 mm, šířka = 600 - 800 mm, výška 700 - 750 mm</v>
      </c>
      <c r="H9" t="s">
        <v>168</v>
      </c>
    </row>
    <row r="10" spans="1:11">
      <c r="A10" s="42">
        <v>10</v>
      </c>
      <c r="B10" s="55" t="str">
        <f>'vybavení místností'!B4</f>
        <v xml:space="preserve">PC stolek </v>
      </c>
      <c r="C10" s="56" t="s">
        <v>18</v>
      </c>
      <c r="D10">
        <v>3</v>
      </c>
      <c r="E10">
        <f>'vybavení-pracovní-pro ŽoD'!D4</f>
        <v>3000</v>
      </c>
      <c r="F10">
        <f t="shared" si="0"/>
        <v>9000</v>
      </c>
      <c r="G10" t="str">
        <f>'vybavení místností'!K4</f>
        <v>kancelářský pracovní stůl, obdélníkový, délka = 1000 mm, šířka = 600 - 800 mm, výška 680 - 750 mm</v>
      </c>
      <c r="H10" t="s">
        <v>168</v>
      </c>
    </row>
    <row r="11" spans="1:11">
      <c r="A11" s="42">
        <v>11</v>
      </c>
      <c r="B11" s="55" t="str">
        <f>'vybavení místností'!B5</f>
        <v>dětská kanc.židle</v>
      </c>
      <c r="C11" s="56">
        <v>109</v>
      </c>
      <c r="D11">
        <v>2</v>
      </c>
      <c r="E11">
        <f>'vybavení-pracovní-pro ŽoD'!D5</f>
        <v>4000</v>
      </c>
      <c r="F11">
        <f t="shared" si="0"/>
        <v>8000</v>
      </c>
      <c r="G11" t="str">
        <f>'vybavení místností'!K5</f>
        <v>na kolečkách, nastavitelná, s područkami, nosnost 100 kg a více</v>
      </c>
      <c r="H11" t="s">
        <v>168</v>
      </c>
    </row>
    <row r="12" spans="1:11">
      <c r="A12" s="42">
        <v>12</v>
      </c>
      <c r="B12" s="55" t="str">
        <f>'vybavení místností'!B6</f>
        <v>jednací stůl</v>
      </c>
      <c r="C12" s="56" t="s">
        <v>170</v>
      </c>
      <c r="D12">
        <v>15</v>
      </c>
      <c r="E12">
        <f>'vybavení-pracovní-pro ŽoD'!D6</f>
        <v>6700</v>
      </c>
      <c r="F12">
        <f t="shared" si="0"/>
        <v>100500</v>
      </c>
      <c r="G12" t="str">
        <f>'vybavení místností'!K6</f>
        <v>obdélníkový, délka = 2200 - 2500 mm, šířka = 800 - 1400 mm, výška 680 - 750 mm</v>
      </c>
      <c r="H12" t="s">
        <v>187</v>
      </c>
    </row>
    <row r="13" spans="1:11">
      <c r="A13" s="42">
        <v>13</v>
      </c>
      <c r="B13" s="55" t="str">
        <f>'vybavení místností'!B7</f>
        <v>židle (jídelní)</v>
      </c>
      <c r="C13" s="56" t="s">
        <v>172</v>
      </c>
      <c r="D13">
        <v>8</v>
      </c>
      <c r="E13">
        <f>'vybavení-pracovní-pro ŽoD'!D7</f>
        <v>2100</v>
      </c>
      <c r="F13">
        <f t="shared" si="0"/>
        <v>16800</v>
      </c>
      <c r="G13" t="str">
        <f>'vybavení místností'!K7</f>
        <v>nosnost 120kg a více, bez područek, ideálně stohovatelné</v>
      </c>
      <c r="H13" t="s">
        <v>168</v>
      </c>
    </row>
    <row r="14" spans="1:11">
      <c r="A14" s="42">
        <v>14</v>
      </c>
      <c r="B14" s="55" t="str">
        <f>'vybavení místností'!B9</f>
        <v>stůl jídelní</v>
      </c>
      <c r="C14" s="56">
        <v>109</v>
      </c>
      <c r="D14">
        <v>1</v>
      </c>
      <c r="E14">
        <f>'vybavení-pracovní-pro ŽoD'!D9</f>
        <v>4000</v>
      </c>
      <c r="F14">
        <f t="shared" si="0"/>
        <v>4000</v>
      </c>
      <c r="G14" t="str">
        <f>'vybavení místností'!K8</f>
        <v>polstrovaná, bez područek, nosnost 120 kg a více</v>
      </c>
      <c r="H14" t="s">
        <v>168</v>
      </c>
    </row>
    <row r="15" spans="1:11">
      <c r="A15" s="42">
        <v>15</v>
      </c>
      <c r="B15" s="55" t="str">
        <f>'vybavení místností'!B10</f>
        <v xml:space="preserve">policový regál vysoký </v>
      </c>
      <c r="C15" s="56">
        <v>109</v>
      </c>
      <c r="D15">
        <v>2</v>
      </c>
      <c r="E15">
        <f>'vybavení-pracovní-pro ŽoD'!D10</f>
        <v>9000</v>
      </c>
      <c r="F15">
        <f t="shared" si="0"/>
        <v>18000</v>
      </c>
      <c r="G15" t="str">
        <f>'vybavení místností'!K10</f>
        <v>dřevěný, 5-6 polic, výška alespoň 2000 mm, šířka 800 - 1200 mm, hloubka 400 - 550 mm</v>
      </c>
      <c r="H15" t="s">
        <v>168</v>
      </c>
    </row>
    <row r="16" spans="1:11">
      <c r="A16" s="42">
        <v>17</v>
      </c>
      <c r="B16" s="67" t="str">
        <f>'vybavení místností'!B12</f>
        <v>malá sedací souprava</v>
      </c>
      <c r="C16" s="68" t="s">
        <v>173</v>
      </c>
      <c r="D16">
        <v>3</v>
      </c>
      <c r="E16">
        <f>'vybavení-pracovní-pro ŽoD'!D12</f>
        <v>10500</v>
      </c>
      <c r="F16">
        <f t="shared" si="0"/>
        <v>31500</v>
      </c>
      <c r="G16" t="str">
        <f>'vybavení místností'!K12</f>
        <v xml:space="preserve">2-3 místa, výška = 690-790 mm, šířka = 1200 - 1720 mm, hloubka = 720-800 mm </v>
      </c>
      <c r="H16" t="s">
        <v>168</v>
      </c>
    </row>
    <row r="17" spans="1:11">
      <c r="A17" s="42">
        <v>18</v>
      </c>
      <c r="B17" s="67" t="str">
        <f>'vybavení místností'!B58</f>
        <v>sedací souprava</v>
      </c>
      <c r="C17" s="68" t="s">
        <v>25</v>
      </c>
      <c r="D17">
        <v>1</v>
      </c>
      <c r="E17">
        <f>'vybavení-pracovní-pro ŽoD'!D58</f>
        <v>18000</v>
      </c>
      <c r="F17">
        <f t="shared" si="0"/>
        <v>18000</v>
      </c>
      <c r="G17" t="str">
        <f>'vybavení místností'!K58</f>
        <v xml:space="preserve">2-3 místa, výška = 690-790 mm, šířka = 1200 - 1600 mm, hloubka = 720-800 mm </v>
      </c>
      <c r="H17" t="s">
        <v>188</v>
      </c>
    </row>
    <row r="18" spans="1:11">
      <c r="A18" s="42">
        <v>19</v>
      </c>
      <c r="B18" t="str">
        <f>'vybavení místností'!B14</f>
        <v>policový regál nízký</v>
      </c>
      <c r="C18" s="28">
        <v>109</v>
      </c>
      <c r="D18">
        <v>2</v>
      </c>
      <c r="E18">
        <f>'vybavení-pracovní-pro ŽoD'!D14</f>
        <v>5000</v>
      </c>
      <c r="F18">
        <f t="shared" si="0"/>
        <v>10000</v>
      </c>
      <c r="G18" t="str">
        <f>'vybavení místností'!K14</f>
        <v>dřevěný, 2-3 police, výška 1000 - 1200 mm, šířka 800 - 1200 mm, hloubka 400 - 550 mm</v>
      </c>
      <c r="H18" t="s">
        <v>168</v>
      </c>
    </row>
    <row r="19" spans="1:11">
      <c r="A19" s="42">
        <v>20</v>
      </c>
      <c r="B19" t="str">
        <f>'vybavení místností'!B17</f>
        <v>stojanový věšák</v>
      </c>
      <c r="C19" s="28" t="s">
        <v>23</v>
      </c>
      <c r="D19">
        <v>5</v>
      </c>
      <c r="E19">
        <f>'vybavení-pracovní-pro ŽoD'!D17</f>
        <v>2800</v>
      </c>
      <c r="F19">
        <f t="shared" si="0"/>
        <v>14000</v>
      </c>
      <c r="G19">
        <f>'vybavení místností'!K17</f>
        <v>0</v>
      </c>
      <c r="H19" t="s">
        <v>168</v>
      </c>
    </row>
    <row r="20" spans="1:11">
      <c r="A20" s="42">
        <v>23</v>
      </c>
      <c r="B20" t="str">
        <f>'vybavení místností'!B48</f>
        <v>policový regál vysoký, menší</v>
      </c>
      <c r="C20" s="42" t="s">
        <v>24</v>
      </c>
      <c r="D20">
        <v>2</v>
      </c>
      <c r="E20">
        <f>'vybavení-pracovní-pro ŽoD'!D48</f>
        <v>4500</v>
      </c>
      <c r="F20">
        <f t="shared" si="0"/>
        <v>9000</v>
      </c>
      <c r="G20" t="str">
        <f>'vybavení místností'!K48</f>
        <v>dřevěný, 5-6 polic, výška alespoň 2000 mm, šířka 500 - 600 mm, hloubka 400 - 550 mm</v>
      </c>
      <c r="H20" t="s">
        <v>168</v>
      </c>
      <c r="J20" s="33" t="s">
        <v>6</v>
      </c>
      <c r="K20" s="34" t="s">
        <v>7</v>
      </c>
    </row>
    <row r="21" spans="1:11">
      <c r="A21" s="42">
        <v>25</v>
      </c>
      <c r="B21" t="str">
        <f>'vybavení místností'!B53</f>
        <v>vysoká kancelářská skříňka</v>
      </c>
      <c r="C21" s="42" t="s">
        <v>25</v>
      </c>
      <c r="D21">
        <v>2</v>
      </c>
      <c r="E21">
        <f>'vybavení-pracovní-pro ŽoD'!D53</f>
        <v>6500</v>
      </c>
      <c r="F21">
        <f t="shared" si="0"/>
        <v>13000</v>
      </c>
      <c r="G21" t="str">
        <f>'vybavení místností'!K53</f>
        <v>ukládací, dřevěná, výška 1800 - 2000 mm, šířka 800 - 1200 mm, hloubka 350 - 450 mm</v>
      </c>
      <c r="H21" t="s">
        <v>189</v>
      </c>
      <c r="J21" s="29">
        <v>106</v>
      </c>
      <c r="K21" s="30" t="s">
        <v>9</v>
      </c>
    </row>
    <row r="22" spans="1:11">
      <c r="A22" s="42">
        <v>26</v>
      </c>
      <c r="B22" t="str">
        <f>'vybavení místností'!B54</f>
        <v>nízká kancelářská skříňka</v>
      </c>
      <c r="C22" s="42" t="s">
        <v>25</v>
      </c>
      <c r="D22">
        <v>4</v>
      </c>
      <c r="E22">
        <f>'vybavení-pracovní-pro ŽoD'!D54</f>
        <v>7000</v>
      </c>
      <c r="F22">
        <f t="shared" si="0"/>
        <v>28000</v>
      </c>
      <c r="G22" t="str">
        <f>'vybavení místností'!K54</f>
        <v>ukládací, dřevěná výška 1000 - 1200 mm, šířka 800 - 1200 mm, hloubka 350 - 500 mm</v>
      </c>
      <c r="H22" t="s">
        <v>190</v>
      </c>
      <c r="J22" s="29">
        <v>105</v>
      </c>
      <c r="K22" s="30" t="s">
        <v>11</v>
      </c>
    </row>
    <row r="23" spans="1:11">
      <c r="A23" s="42">
        <v>27</v>
      </c>
      <c r="B23" t="str">
        <f>'vybavení místností'!B59</f>
        <v>křeslo</v>
      </c>
      <c r="C23" s="42" t="s">
        <v>25</v>
      </c>
      <c r="D23">
        <v>1</v>
      </c>
      <c r="E23">
        <f>'vybavení-pracovní-pro ŽoD'!D59</f>
        <v>8000</v>
      </c>
      <c r="F23">
        <f>D23*E23</f>
        <v>8000</v>
      </c>
      <c r="G23" t="str">
        <f>'vybavení místností'!K59</f>
        <v>látka nebo eko-kůže, nosnost 110 kg a více</v>
      </c>
      <c r="H23" t="s">
        <v>179</v>
      </c>
      <c r="J23" s="29">
        <v>206</v>
      </c>
      <c r="K23" s="30" t="s">
        <v>13</v>
      </c>
    </row>
    <row r="24" spans="1:11" ht="14.65" thickBot="1">
      <c r="A24" s="42">
        <v>28</v>
      </c>
      <c r="B24" t="str">
        <f>'vybavení místností'!B85</f>
        <v>kancelářská skříňka ukládací</v>
      </c>
      <c r="C24" s="42" t="s">
        <v>191</v>
      </c>
      <c r="D24">
        <v>5</v>
      </c>
      <c r="E24">
        <f>'vybavení-pracovní-pro ŽoD'!D85</f>
        <v>7000</v>
      </c>
      <c r="F24">
        <f>D24*E24</f>
        <v>35000</v>
      </c>
      <c r="G24" t="str">
        <f>'vybavení místností'!K85</f>
        <v>dřevěná, výška 1000 - 1200 mm, šířka 800 - 1200 mm, hloubka 350 - 500 mm</v>
      </c>
      <c r="H24" t="s">
        <v>168</v>
      </c>
      <c r="J24" s="31">
        <v>301</v>
      </c>
      <c r="K24" s="32" t="s">
        <v>16</v>
      </c>
    </row>
    <row r="25" spans="1:11">
      <c r="A25" s="42">
        <v>29</v>
      </c>
      <c r="B25" t="str">
        <f>'vybavení místností'!B98</f>
        <v>set dětského stolku a alespoň dvou židlí</v>
      </c>
      <c r="C25" s="64">
        <v>105</v>
      </c>
      <c r="D25">
        <v>1</v>
      </c>
      <c r="E25">
        <f>'vybavení místností'!D98</f>
        <v>2000</v>
      </c>
      <c r="F25">
        <f t="shared" ref="F25:F27" si="1">D25*E25</f>
        <v>2000</v>
      </c>
      <c r="G25" t="str">
        <f>'vybavení místností'!K98</f>
        <v>rozměry stolu přibližně 600 x 600 mm</v>
      </c>
      <c r="H25" t="s">
        <v>168</v>
      </c>
    </row>
    <row r="26" spans="1:11">
      <c r="A26" s="42">
        <v>30</v>
      </c>
      <c r="B26" t="str">
        <f>'vybavení místností'!B99</f>
        <v>uzamykatelná skříň</v>
      </c>
      <c r="C26" s="42">
        <v>109</v>
      </c>
      <c r="D26">
        <v>1</v>
      </c>
      <c r="E26">
        <f>'vybavení místností'!D99</f>
        <v>8600</v>
      </c>
      <c r="F26">
        <f t="shared" si="1"/>
        <v>8600</v>
      </c>
      <c r="G26" t="str">
        <f>'vybavení místností'!K99</f>
        <v>dřevěná, výška 1800 - 2000 mm, šířka 800 - 1000 mm, hloubka 320 - 450 mm</v>
      </c>
      <c r="H26" t="s">
        <v>192</v>
      </c>
      <c r="J26" s="65"/>
      <c r="K26" s="66"/>
    </row>
    <row r="27" spans="1:11">
      <c r="A27" s="42">
        <v>32</v>
      </c>
      <c r="B27" t="str">
        <f>'vybavení místností'!B57</f>
        <v>konferenční židle</v>
      </c>
      <c r="C27" s="42">
        <v>206</v>
      </c>
      <c r="D27">
        <v>24</v>
      </c>
      <c r="E27">
        <v>2100</v>
      </c>
      <c r="F27">
        <f t="shared" si="1"/>
        <v>50400</v>
      </c>
      <c r="G27" t="str">
        <f>'vybavení místností'!K57</f>
        <v>polstrovaná, s područkami bez textilie, nosnost 120 kg a více</v>
      </c>
      <c r="H27" t="s">
        <v>168</v>
      </c>
      <c r="J27" s="65"/>
      <c r="K27" s="66"/>
    </row>
    <row r="28" spans="1:11">
      <c r="A28" s="51"/>
      <c r="D28">
        <f>SUM(D2:D27)</f>
        <v>151</v>
      </c>
      <c r="F28">
        <f>SUM(F2:F27)</f>
        <v>554600</v>
      </c>
      <c r="G28" s="69">
        <v>413223</v>
      </c>
      <c r="H28" s="52">
        <f>G28*0.21</f>
        <v>86776.83</v>
      </c>
    </row>
  </sheetData>
  <mergeCells count="1">
    <mergeCell ref="J1:K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EF3D3-B0A1-47A9-B706-B50E8EED22DB}">
  <dimension ref="A1:K102"/>
  <sheetViews>
    <sheetView topLeftCell="A41" zoomScaleNormal="100" workbookViewId="0">
      <selection activeCell="B57" sqref="B57"/>
    </sheetView>
  </sheetViews>
  <sheetFormatPr defaultRowHeight="15.75"/>
  <cols>
    <col min="1" max="1" width="8.85546875" style="36"/>
    <col min="2" max="2" width="24.85546875" customWidth="1"/>
    <col min="3" max="3" width="15.42578125" customWidth="1"/>
    <col min="4" max="4" width="15.42578125" style="14" customWidth="1"/>
    <col min="5" max="5" width="17.5703125" customWidth="1"/>
    <col min="6" max="6" width="17.5703125" style="14" customWidth="1"/>
    <col min="7" max="7" width="17.5703125" customWidth="1"/>
    <col min="8" max="8" width="17.5703125" style="14" customWidth="1"/>
    <col min="9" max="9" width="17.5703125" customWidth="1"/>
    <col min="10" max="11" width="15.7109375" customWidth="1"/>
  </cols>
  <sheetData>
    <row r="1" spans="1:11" ht="16.149999999999999" thickBot="1">
      <c r="A1" s="35" t="s">
        <v>26</v>
      </c>
      <c r="B1" s="15" t="s">
        <v>27</v>
      </c>
      <c r="C1" s="15" t="s">
        <v>28</v>
      </c>
      <c r="D1" s="16" t="s">
        <v>29</v>
      </c>
      <c r="E1" s="15" t="s">
        <v>30</v>
      </c>
      <c r="F1" s="16" t="s">
        <v>31</v>
      </c>
      <c r="G1" s="15" t="s">
        <v>30</v>
      </c>
      <c r="H1" s="16" t="s">
        <v>32</v>
      </c>
      <c r="I1" s="15" t="s">
        <v>30</v>
      </c>
      <c r="J1" s="17" t="s">
        <v>33</v>
      </c>
      <c r="K1" s="17" t="s">
        <v>34</v>
      </c>
    </row>
    <row r="2" spans="1:11" ht="14.25">
      <c r="A2" s="96" t="s">
        <v>35</v>
      </c>
      <c r="B2" s="27" t="s">
        <v>36</v>
      </c>
      <c r="C2" s="7">
        <v>2</v>
      </c>
      <c r="D2" s="11">
        <v>5500</v>
      </c>
      <c r="E2" s="11">
        <f t="shared" ref="E2:E63" si="0">D2*C2</f>
        <v>11000</v>
      </c>
      <c r="F2" s="11">
        <v>4000</v>
      </c>
      <c r="G2" s="11">
        <f t="shared" ref="G2:G66" si="1">F2*C2</f>
        <v>8000</v>
      </c>
      <c r="H2" s="11">
        <v>3500</v>
      </c>
      <c r="I2" s="11">
        <f t="shared" ref="I2:I66" si="2">H2*C2</f>
        <v>7000</v>
      </c>
      <c r="J2" s="8"/>
      <c r="K2" s="8" t="s">
        <v>37</v>
      </c>
    </row>
    <row r="3" spans="1:11" ht="14.25">
      <c r="A3" s="97"/>
      <c r="B3" s="9" t="s">
        <v>38</v>
      </c>
      <c r="C3" s="1">
        <v>2</v>
      </c>
      <c r="D3" s="10">
        <v>10000</v>
      </c>
      <c r="E3" s="10">
        <f t="shared" si="0"/>
        <v>20000</v>
      </c>
      <c r="F3" s="10">
        <v>8000</v>
      </c>
      <c r="G3" s="10">
        <f t="shared" si="1"/>
        <v>16000</v>
      </c>
      <c r="H3" s="10">
        <v>8000</v>
      </c>
      <c r="I3" s="10">
        <f t="shared" si="2"/>
        <v>16000</v>
      </c>
      <c r="J3" s="2"/>
      <c r="K3" s="2" t="s">
        <v>39</v>
      </c>
    </row>
    <row r="4" spans="1:11" ht="14.25">
      <c r="A4" s="97"/>
      <c r="B4" s="9" t="s">
        <v>40</v>
      </c>
      <c r="C4" s="1">
        <v>2</v>
      </c>
      <c r="D4" s="10">
        <v>3000</v>
      </c>
      <c r="E4" s="10">
        <f t="shared" si="0"/>
        <v>6000</v>
      </c>
      <c r="F4" s="10">
        <v>1500</v>
      </c>
      <c r="G4" s="10">
        <f t="shared" si="1"/>
        <v>3000</v>
      </c>
      <c r="H4" s="10">
        <v>3000</v>
      </c>
      <c r="I4" s="10">
        <f t="shared" si="2"/>
        <v>6000</v>
      </c>
      <c r="J4" s="2"/>
      <c r="K4" s="2" t="s">
        <v>41</v>
      </c>
    </row>
    <row r="5" spans="1:11" ht="14.25">
      <c r="A5" s="97"/>
      <c r="B5" s="9" t="s">
        <v>42</v>
      </c>
      <c r="C5" s="1">
        <v>2</v>
      </c>
      <c r="D5" s="10">
        <v>4000</v>
      </c>
      <c r="E5" s="10">
        <f t="shared" si="0"/>
        <v>8000</v>
      </c>
      <c r="F5" s="10">
        <v>1800</v>
      </c>
      <c r="G5" s="10">
        <f t="shared" si="1"/>
        <v>3600</v>
      </c>
      <c r="H5" s="10">
        <v>3000</v>
      </c>
      <c r="I5" s="10">
        <f t="shared" si="2"/>
        <v>6000</v>
      </c>
      <c r="J5" s="2"/>
      <c r="K5" s="2" t="s">
        <v>43</v>
      </c>
    </row>
    <row r="6" spans="1:11" ht="14.25">
      <c r="A6" s="97"/>
      <c r="B6" s="9" t="s">
        <v>44</v>
      </c>
      <c r="C6" s="1">
        <v>2</v>
      </c>
      <c r="D6" s="10">
        <v>6700</v>
      </c>
      <c r="E6" s="10">
        <f t="shared" si="0"/>
        <v>13400</v>
      </c>
      <c r="F6" s="10">
        <v>8000</v>
      </c>
      <c r="G6" s="10">
        <f t="shared" si="1"/>
        <v>16000</v>
      </c>
      <c r="H6" s="10">
        <v>6000</v>
      </c>
      <c r="I6" s="10">
        <f t="shared" si="2"/>
        <v>12000</v>
      </c>
      <c r="J6" s="2"/>
      <c r="K6" s="2" t="s">
        <v>45</v>
      </c>
    </row>
    <row r="7" spans="1:11" ht="14.25">
      <c r="A7" s="97"/>
      <c r="B7" s="9" t="s">
        <v>46</v>
      </c>
      <c r="C7" s="1">
        <v>4</v>
      </c>
      <c r="D7" s="10">
        <v>2100</v>
      </c>
      <c r="E7" s="10">
        <f t="shared" si="0"/>
        <v>8400</v>
      </c>
      <c r="F7" s="10">
        <v>1500</v>
      </c>
      <c r="G7" s="10">
        <f t="shared" si="1"/>
        <v>6000</v>
      </c>
      <c r="H7" s="10">
        <v>1400</v>
      </c>
      <c r="I7" s="10">
        <f t="shared" si="2"/>
        <v>5600</v>
      </c>
      <c r="J7" s="2"/>
      <c r="K7" s="2" t="s">
        <v>47</v>
      </c>
    </row>
    <row r="8" spans="1:11" ht="14.25">
      <c r="A8" s="97"/>
      <c r="B8" s="9" t="s">
        <v>48</v>
      </c>
      <c r="C8" s="1">
        <v>16</v>
      </c>
      <c r="D8" s="10">
        <v>1700</v>
      </c>
      <c r="E8" s="10">
        <f t="shared" si="0"/>
        <v>27200</v>
      </c>
      <c r="F8" s="10">
        <v>800</v>
      </c>
      <c r="G8" s="10">
        <f t="shared" si="1"/>
        <v>12800</v>
      </c>
      <c r="H8" s="10">
        <v>2600</v>
      </c>
      <c r="I8" s="10">
        <f t="shared" si="2"/>
        <v>41600</v>
      </c>
      <c r="J8" s="2"/>
      <c r="K8" s="2" t="s">
        <v>49</v>
      </c>
    </row>
    <row r="9" spans="1:11" ht="14.25">
      <c r="A9" s="97"/>
      <c r="B9" s="9" t="s">
        <v>50</v>
      </c>
      <c r="C9" s="1">
        <v>1</v>
      </c>
      <c r="D9" s="10">
        <v>4000</v>
      </c>
      <c r="E9" s="10">
        <f t="shared" si="0"/>
        <v>4000</v>
      </c>
      <c r="F9" s="10">
        <v>3000</v>
      </c>
      <c r="G9" s="10">
        <f t="shared" si="1"/>
        <v>3000</v>
      </c>
      <c r="H9" s="10">
        <v>4000</v>
      </c>
      <c r="I9" s="10">
        <f t="shared" si="2"/>
        <v>4000</v>
      </c>
      <c r="J9" s="2"/>
      <c r="K9" s="2" t="s">
        <v>193</v>
      </c>
    </row>
    <row r="10" spans="1:11" ht="14.25">
      <c r="A10" s="97"/>
      <c r="B10" s="53" t="s">
        <v>52</v>
      </c>
      <c r="C10" s="1">
        <v>2</v>
      </c>
      <c r="D10" s="10">
        <v>9000</v>
      </c>
      <c r="E10" s="10">
        <f t="shared" si="0"/>
        <v>18000</v>
      </c>
      <c r="F10" s="10">
        <v>3000</v>
      </c>
      <c r="G10" s="10">
        <f t="shared" si="1"/>
        <v>6000</v>
      </c>
      <c r="H10" s="10">
        <v>5000</v>
      </c>
      <c r="I10" s="10">
        <f t="shared" si="2"/>
        <v>10000</v>
      </c>
      <c r="J10" s="2"/>
      <c r="K10" s="2" t="s">
        <v>194</v>
      </c>
    </row>
    <row r="11" spans="1:11" ht="14.25">
      <c r="A11" s="97"/>
      <c r="B11" s="9" t="s">
        <v>54</v>
      </c>
      <c r="C11" s="1">
        <v>2</v>
      </c>
      <c r="D11" s="10">
        <v>2000</v>
      </c>
      <c r="E11" s="10">
        <f t="shared" si="0"/>
        <v>4000</v>
      </c>
      <c r="F11" s="10">
        <v>300</v>
      </c>
      <c r="G11" s="10">
        <f t="shared" si="1"/>
        <v>600</v>
      </c>
      <c r="H11" s="10">
        <v>2000</v>
      </c>
      <c r="I11" s="10">
        <f t="shared" si="2"/>
        <v>4000</v>
      </c>
      <c r="J11" s="2"/>
      <c r="K11" s="2" t="s">
        <v>55</v>
      </c>
    </row>
    <row r="12" spans="1:11" ht="14.25">
      <c r="A12" s="97"/>
      <c r="B12" s="9" t="s">
        <v>195</v>
      </c>
      <c r="C12" s="1">
        <v>2</v>
      </c>
      <c r="D12" s="10">
        <v>10500</v>
      </c>
      <c r="E12" s="10">
        <f t="shared" si="0"/>
        <v>21000</v>
      </c>
      <c r="F12" s="10">
        <v>3500</v>
      </c>
      <c r="G12" s="10">
        <f t="shared" si="1"/>
        <v>7000</v>
      </c>
      <c r="H12" s="10">
        <v>10000</v>
      </c>
      <c r="I12" s="10">
        <f t="shared" si="2"/>
        <v>20000</v>
      </c>
      <c r="J12" s="2"/>
      <c r="K12" s="2" t="s">
        <v>196</v>
      </c>
    </row>
    <row r="13" spans="1:11" ht="14.25">
      <c r="A13" s="97"/>
      <c r="B13" s="9" t="s">
        <v>58</v>
      </c>
      <c r="C13" s="1">
        <v>0</v>
      </c>
      <c r="D13" s="10">
        <v>3500</v>
      </c>
      <c r="E13" s="10">
        <f t="shared" si="0"/>
        <v>0</v>
      </c>
      <c r="F13" s="10">
        <v>1500</v>
      </c>
      <c r="G13" s="10">
        <f t="shared" si="1"/>
        <v>0</v>
      </c>
      <c r="H13" s="10">
        <v>3500</v>
      </c>
      <c r="I13" s="10">
        <f t="shared" si="2"/>
        <v>0</v>
      </c>
      <c r="J13" s="2"/>
      <c r="K13" s="2"/>
    </row>
    <row r="14" spans="1:11" ht="14.25">
      <c r="A14" s="97"/>
      <c r="B14" s="9" t="s">
        <v>59</v>
      </c>
      <c r="C14" s="1">
        <v>2</v>
      </c>
      <c r="D14" s="10">
        <v>5000</v>
      </c>
      <c r="E14" s="10">
        <f t="shared" si="0"/>
        <v>10000</v>
      </c>
      <c r="F14" s="10">
        <v>3000</v>
      </c>
      <c r="G14" s="10">
        <f t="shared" si="1"/>
        <v>6000</v>
      </c>
      <c r="H14" s="10">
        <v>5000</v>
      </c>
      <c r="I14" s="10">
        <f t="shared" si="2"/>
        <v>10000</v>
      </c>
      <c r="J14" s="2"/>
      <c r="K14" s="2" t="s">
        <v>197</v>
      </c>
    </row>
    <row r="15" spans="1:11" ht="14.25">
      <c r="A15" s="97"/>
      <c r="B15" s="9" t="s">
        <v>61</v>
      </c>
      <c r="C15" s="1">
        <v>4</v>
      </c>
      <c r="D15" s="10">
        <v>2200</v>
      </c>
      <c r="E15" s="10">
        <f t="shared" si="0"/>
        <v>8800</v>
      </c>
      <c r="F15" s="10">
        <v>2100</v>
      </c>
      <c r="G15" s="10">
        <f t="shared" si="1"/>
        <v>8400</v>
      </c>
      <c r="H15" s="10">
        <v>2700</v>
      </c>
      <c r="I15" s="10">
        <f t="shared" si="2"/>
        <v>10800</v>
      </c>
      <c r="J15" s="2"/>
      <c r="K15" s="2" t="s">
        <v>62</v>
      </c>
    </row>
    <row r="16" spans="1:11" ht="14.25">
      <c r="A16" s="97"/>
      <c r="B16" s="25" t="s">
        <v>63</v>
      </c>
      <c r="C16" s="1">
        <v>0</v>
      </c>
      <c r="D16" s="10">
        <v>0</v>
      </c>
      <c r="E16" s="10">
        <v>0</v>
      </c>
      <c r="F16" s="10">
        <v>0</v>
      </c>
      <c r="G16" s="10">
        <f t="shared" si="1"/>
        <v>0</v>
      </c>
      <c r="H16" s="10">
        <v>0</v>
      </c>
      <c r="I16" s="10">
        <f t="shared" si="2"/>
        <v>0</v>
      </c>
      <c r="J16" s="2"/>
      <c r="K16" s="2"/>
    </row>
    <row r="17" spans="1:11" ht="14.25">
      <c r="A17" s="97"/>
      <c r="B17" s="9" t="s">
        <v>64</v>
      </c>
      <c r="C17" s="1">
        <v>2</v>
      </c>
      <c r="D17" s="10">
        <v>2800</v>
      </c>
      <c r="E17" s="10">
        <f t="shared" si="0"/>
        <v>5600</v>
      </c>
      <c r="F17" s="10">
        <v>700</v>
      </c>
      <c r="G17" s="10">
        <f t="shared" si="1"/>
        <v>1400</v>
      </c>
      <c r="H17" s="10">
        <v>1600</v>
      </c>
      <c r="I17" s="10">
        <f t="shared" si="2"/>
        <v>3200</v>
      </c>
      <c r="J17" s="2"/>
      <c r="K17" s="2"/>
    </row>
    <row r="18" spans="1:11" ht="14.65" thickBot="1">
      <c r="A18" s="98"/>
      <c r="B18" s="26" t="s">
        <v>65</v>
      </c>
      <c r="C18" s="5">
        <v>0</v>
      </c>
      <c r="D18" s="12">
        <v>0</v>
      </c>
      <c r="E18" s="12">
        <v>0</v>
      </c>
      <c r="F18" s="12">
        <v>0</v>
      </c>
      <c r="G18" s="12">
        <f t="shared" si="1"/>
        <v>0</v>
      </c>
      <c r="H18" s="12">
        <v>0</v>
      </c>
      <c r="I18" s="12">
        <f t="shared" si="2"/>
        <v>0</v>
      </c>
      <c r="J18" s="6"/>
      <c r="K18" s="6"/>
    </row>
    <row r="19" spans="1:11" ht="14.25">
      <c r="A19" s="96" t="s">
        <v>66</v>
      </c>
      <c r="B19" s="22" t="s">
        <v>67</v>
      </c>
      <c r="C19" s="18">
        <v>1</v>
      </c>
      <c r="D19" s="19">
        <v>7800</v>
      </c>
      <c r="E19" s="19">
        <f t="shared" ref="E19:E24" si="3">D19*C19</f>
        <v>7800</v>
      </c>
      <c r="F19" s="19">
        <v>8000</v>
      </c>
      <c r="G19" s="19">
        <f t="shared" si="1"/>
        <v>8000</v>
      </c>
      <c r="H19" s="19">
        <v>8000</v>
      </c>
      <c r="I19" s="19">
        <f t="shared" si="2"/>
        <v>8000</v>
      </c>
      <c r="J19" s="20"/>
      <c r="K19" s="20" t="s">
        <v>68</v>
      </c>
    </row>
    <row r="20" spans="1:11" ht="14.25">
      <c r="A20" s="97"/>
      <c r="B20" s="9" t="s">
        <v>69</v>
      </c>
      <c r="C20" s="1">
        <v>1</v>
      </c>
      <c r="D20" s="10">
        <v>3800</v>
      </c>
      <c r="E20" s="10">
        <f t="shared" si="3"/>
        <v>3800</v>
      </c>
      <c r="F20" s="10">
        <v>4000</v>
      </c>
      <c r="G20" s="10">
        <f t="shared" si="1"/>
        <v>4000</v>
      </c>
      <c r="H20" s="10">
        <v>3500</v>
      </c>
      <c r="I20" s="10">
        <f t="shared" si="2"/>
        <v>3500</v>
      </c>
      <c r="J20" s="2"/>
      <c r="K20" s="2" t="s">
        <v>70</v>
      </c>
    </row>
    <row r="21" spans="1:11" ht="14.25">
      <c r="A21" s="97"/>
      <c r="B21" s="9" t="s">
        <v>71</v>
      </c>
      <c r="C21" s="1">
        <v>1</v>
      </c>
      <c r="D21" s="10">
        <v>10000</v>
      </c>
      <c r="E21" s="10">
        <f t="shared" si="3"/>
        <v>10000</v>
      </c>
      <c r="F21" s="10">
        <v>7000</v>
      </c>
      <c r="G21" s="10">
        <f t="shared" si="1"/>
        <v>7000</v>
      </c>
      <c r="H21" s="10">
        <v>8000</v>
      </c>
      <c r="I21" s="10">
        <f t="shared" si="2"/>
        <v>8000</v>
      </c>
      <c r="J21" s="2"/>
      <c r="K21" s="2" t="s">
        <v>72</v>
      </c>
    </row>
    <row r="22" spans="1:11" ht="14.25">
      <c r="A22" s="97"/>
      <c r="B22" s="9" t="s">
        <v>38</v>
      </c>
      <c r="C22" s="1">
        <v>1</v>
      </c>
      <c r="D22" s="10">
        <v>10000</v>
      </c>
      <c r="E22" s="10">
        <f t="shared" si="3"/>
        <v>10000</v>
      </c>
      <c r="F22" s="10">
        <v>8000</v>
      </c>
      <c r="G22" s="10">
        <f t="shared" si="1"/>
        <v>8000</v>
      </c>
      <c r="H22" s="10">
        <v>8000</v>
      </c>
      <c r="I22" s="10">
        <f t="shared" si="2"/>
        <v>8000</v>
      </c>
      <c r="J22" s="2"/>
      <c r="K22" s="2" t="s">
        <v>39</v>
      </c>
    </row>
    <row r="23" spans="1:11" ht="14.25">
      <c r="A23" s="97"/>
      <c r="B23" s="9" t="s">
        <v>198</v>
      </c>
      <c r="C23" s="1">
        <v>2</v>
      </c>
      <c r="D23" s="10">
        <v>1700</v>
      </c>
      <c r="E23" s="10">
        <f t="shared" si="3"/>
        <v>3400</v>
      </c>
      <c r="F23" s="10">
        <v>2000</v>
      </c>
      <c r="G23" s="10">
        <f t="shared" si="1"/>
        <v>4000</v>
      </c>
      <c r="H23" s="10">
        <v>2100</v>
      </c>
      <c r="I23" s="10">
        <f t="shared" si="2"/>
        <v>4200</v>
      </c>
      <c r="J23" s="2"/>
      <c r="K23" s="2" t="s">
        <v>49</v>
      </c>
    </row>
    <row r="24" spans="1:11" ht="14.25">
      <c r="A24" s="97"/>
      <c r="B24" s="9" t="s">
        <v>73</v>
      </c>
      <c r="C24" s="1">
        <v>2</v>
      </c>
      <c r="D24" s="10">
        <v>7000</v>
      </c>
      <c r="E24" s="10">
        <f t="shared" si="3"/>
        <v>14000</v>
      </c>
      <c r="F24" s="10">
        <v>7000</v>
      </c>
      <c r="G24" s="10">
        <f t="shared" si="1"/>
        <v>14000</v>
      </c>
      <c r="H24" s="10">
        <v>15000</v>
      </c>
      <c r="I24" s="10">
        <f t="shared" si="2"/>
        <v>30000</v>
      </c>
      <c r="J24" s="2"/>
      <c r="K24" s="2" t="s">
        <v>74</v>
      </c>
    </row>
    <row r="25" spans="1:11" ht="14.25">
      <c r="A25" s="97"/>
      <c r="B25" s="25" t="s">
        <v>75</v>
      </c>
      <c r="C25" s="1">
        <v>0</v>
      </c>
      <c r="D25" s="10">
        <v>0</v>
      </c>
      <c r="E25" s="10">
        <v>0</v>
      </c>
      <c r="F25" s="10">
        <v>0</v>
      </c>
      <c r="G25" s="10">
        <f t="shared" si="1"/>
        <v>0</v>
      </c>
      <c r="H25" s="10">
        <v>0</v>
      </c>
      <c r="I25" s="10">
        <f t="shared" si="2"/>
        <v>0</v>
      </c>
      <c r="J25" s="2"/>
      <c r="K25" s="2"/>
    </row>
    <row r="26" spans="1:11" ht="14.25">
      <c r="A26" s="97"/>
      <c r="B26" s="25" t="s">
        <v>76</v>
      </c>
      <c r="C26" s="1">
        <v>0</v>
      </c>
      <c r="D26" s="10">
        <v>0</v>
      </c>
      <c r="E26" s="10">
        <v>0</v>
      </c>
      <c r="F26" s="10">
        <v>0</v>
      </c>
      <c r="G26" s="10">
        <f t="shared" si="1"/>
        <v>0</v>
      </c>
      <c r="H26" s="10">
        <v>0</v>
      </c>
      <c r="I26" s="10">
        <f t="shared" si="2"/>
        <v>0</v>
      </c>
      <c r="J26" s="2"/>
      <c r="K26" s="2"/>
    </row>
    <row r="27" spans="1:11" ht="71.25">
      <c r="A27" s="97"/>
      <c r="B27" s="25" t="s">
        <v>77</v>
      </c>
      <c r="C27" s="1">
        <v>0</v>
      </c>
      <c r="D27" s="10">
        <v>0</v>
      </c>
      <c r="E27" s="10">
        <v>0</v>
      </c>
      <c r="F27" s="10">
        <v>0</v>
      </c>
      <c r="G27" s="10">
        <f t="shared" si="1"/>
        <v>0</v>
      </c>
      <c r="H27" s="10">
        <v>0</v>
      </c>
      <c r="I27" s="10">
        <f t="shared" si="2"/>
        <v>0</v>
      </c>
      <c r="J27" s="3" t="s">
        <v>78</v>
      </c>
      <c r="K27" s="3"/>
    </row>
    <row r="28" spans="1:11" ht="14.25">
      <c r="A28" s="97"/>
      <c r="B28" s="9" t="s">
        <v>61</v>
      </c>
      <c r="C28" s="1">
        <v>1</v>
      </c>
      <c r="D28" s="10">
        <v>2200</v>
      </c>
      <c r="E28" s="10">
        <f>D28*C28</f>
        <v>2200</v>
      </c>
      <c r="F28" s="10">
        <v>2100</v>
      </c>
      <c r="G28" s="10">
        <f t="shared" si="1"/>
        <v>2100</v>
      </c>
      <c r="H28" s="10">
        <v>2700</v>
      </c>
      <c r="I28" s="10">
        <f t="shared" si="2"/>
        <v>2700</v>
      </c>
      <c r="J28" s="2"/>
      <c r="K28" s="2" t="s">
        <v>62</v>
      </c>
    </row>
    <row r="29" spans="1:11" ht="14.25">
      <c r="A29" s="97"/>
      <c r="B29" s="25" t="s">
        <v>79</v>
      </c>
      <c r="C29" s="1">
        <v>0</v>
      </c>
      <c r="D29" s="10">
        <v>0</v>
      </c>
      <c r="E29" s="10">
        <v>0</v>
      </c>
      <c r="F29" s="10">
        <v>0</v>
      </c>
      <c r="G29" s="10">
        <f t="shared" si="1"/>
        <v>0</v>
      </c>
      <c r="H29" s="10">
        <v>0</v>
      </c>
      <c r="I29" s="10">
        <f t="shared" si="2"/>
        <v>0</v>
      </c>
      <c r="J29" s="2"/>
      <c r="K29" s="2"/>
    </row>
    <row r="30" spans="1:11" ht="14.25">
      <c r="A30" s="97"/>
      <c r="B30" s="25" t="s">
        <v>80</v>
      </c>
      <c r="C30" s="23">
        <v>0</v>
      </c>
      <c r="D30" s="24">
        <v>1000</v>
      </c>
      <c r="E30" s="24">
        <f t="shared" ref="E30:E36" si="4">D30*C30</f>
        <v>0</v>
      </c>
      <c r="F30" s="24">
        <v>1000</v>
      </c>
      <c r="G30" s="24">
        <f t="shared" si="1"/>
        <v>0</v>
      </c>
      <c r="H30" s="24">
        <v>1000</v>
      </c>
      <c r="I30" s="24">
        <f t="shared" si="2"/>
        <v>0</v>
      </c>
      <c r="J30" s="2"/>
      <c r="K30" s="2"/>
    </row>
    <row r="31" spans="1:11" ht="14.25">
      <c r="A31" s="97"/>
      <c r="B31" s="25" t="s">
        <v>81</v>
      </c>
      <c r="C31" s="1">
        <v>0</v>
      </c>
      <c r="D31" s="10">
        <v>3500</v>
      </c>
      <c r="E31" s="10">
        <f t="shared" si="4"/>
        <v>0</v>
      </c>
      <c r="F31" s="10">
        <v>1500</v>
      </c>
      <c r="G31" s="10">
        <f t="shared" si="1"/>
        <v>0</v>
      </c>
      <c r="H31" s="10">
        <v>1500</v>
      </c>
      <c r="I31" s="10">
        <f t="shared" si="2"/>
        <v>0</v>
      </c>
      <c r="J31" s="2"/>
      <c r="K31" s="2"/>
    </row>
    <row r="32" spans="1:11" ht="14.25">
      <c r="A32" s="97"/>
      <c r="B32" s="9" t="s">
        <v>82</v>
      </c>
      <c r="C32" s="23">
        <v>1</v>
      </c>
      <c r="D32" s="24">
        <v>1500</v>
      </c>
      <c r="E32" s="24">
        <f t="shared" si="4"/>
        <v>1500</v>
      </c>
      <c r="F32" s="24">
        <v>500</v>
      </c>
      <c r="G32" s="24">
        <f t="shared" si="1"/>
        <v>500</v>
      </c>
      <c r="H32" s="24">
        <v>1500</v>
      </c>
      <c r="I32" s="24">
        <f t="shared" si="2"/>
        <v>1500</v>
      </c>
      <c r="J32" s="2"/>
      <c r="K32" s="2" t="s">
        <v>83</v>
      </c>
    </row>
    <row r="33" spans="1:11" ht="14.25">
      <c r="A33" s="97"/>
      <c r="B33" s="25" t="s">
        <v>84</v>
      </c>
      <c r="C33" s="1">
        <v>0</v>
      </c>
      <c r="D33" s="10">
        <v>0</v>
      </c>
      <c r="E33" s="10">
        <f t="shared" si="4"/>
        <v>0</v>
      </c>
      <c r="F33" s="10">
        <v>0</v>
      </c>
      <c r="G33" s="10">
        <f t="shared" si="1"/>
        <v>0</v>
      </c>
      <c r="H33" s="10">
        <v>0</v>
      </c>
      <c r="I33" s="10">
        <f t="shared" si="2"/>
        <v>0</v>
      </c>
      <c r="J33" s="2"/>
      <c r="K33" s="2"/>
    </row>
    <row r="34" spans="1:11" ht="14.25">
      <c r="A34" s="97"/>
      <c r="B34" s="25" t="s">
        <v>85</v>
      </c>
      <c r="C34" s="1">
        <v>0</v>
      </c>
      <c r="D34" s="10">
        <v>0</v>
      </c>
      <c r="E34" s="10">
        <f t="shared" si="4"/>
        <v>0</v>
      </c>
      <c r="F34" s="10">
        <v>0</v>
      </c>
      <c r="G34" s="10">
        <f t="shared" si="1"/>
        <v>0</v>
      </c>
      <c r="H34" s="10">
        <v>0</v>
      </c>
      <c r="I34" s="10">
        <f t="shared" si="2"/>
        <v>0</v>
      </c>
      <c r="J34" s="2"/>
      <c r="K34" s="2"/>
    </row>
    <row r="35" spans="1:11" ht="14.25">
      <c r="A35" s="97"/>
      <c r="B35" s="25" t="s">
        <v>86</v>
      </c>
      <c r="C35" s="1">
        <v>0</v>
      </c>
      <c r="D35" s="10">
        <v>0</v>
      </c>
      <c r="E35" s="10">
        <f t="shared" si="4"/>
        <v>0</v>
      </c>
      <c r="F35" s="10">
        <v>0</v>
      </c>
      <c r="G35" s="10">
        <f t="shared" si="1"/>
        <v>0</v>
      </c>
      <c r="H35" s="10">
        <v>0</v>
      </c>
      <c r="I35" s="10">
        <f t="shared" si="2"/>
        <v>0</v>
      </c>
      <c r="J35" s="2"/>
      <c r="K35" s="2"/>
    </row>
    <row r="36" spans="1:11" ht="14.65" thickBot="1">
      <c r="A36" s="98"/>
      <c r="B36" s="26" t="s">
        <v>87</v>
      </c>
      <c r="C36" s="5">
        <v>0</v>
      </c>
      <c r="D36" s="12">
        <v>0</v>
      </c>
      <c r="E36" s="12">
        <f t="shared" si="4"/>
        <v>0</v>
      </c>
      <c r="F36" s="12">
        <v>0</v>
      </c>
      <c r="G36" s="12">
        <f t="shared" si="1"/>
        <v>0</v>
      </c>
      <c r="H36" s="12">
        <v>0</v>
      </c>
      <c r="I36" s="12">
        <f t="shared" si="2"/>
        <v>0</v>
      </c>
      <c r="J36" s="6"/>
      <c r="K36" s="6"/>
    </row>
    <row r="37" spans="1:11" ht="14.25">
      <c r="A37" s="96" t="s">
        <v>88</v>
      </c>
      <c r="B37" s="37" t="s">
        <v>89</v>
      </c>
      <c r="C37" s="7">
        <v>0</v>
      </c>
      <c r="D37" s="11">
        <v>0</v>
      </c>
      <c r="E37" s="11">
        <v>0</v>
      </c>
      <c r="F37" s="11">
        <v>0</v>
      </c>
      <c r="G37" s="11">
        <f t="shared" si="1"/>
        <v>0</v>
      </c>
      <c r="H37" s="11">
        <v>0</v>
      </c>
      <c r="I37" s="11">
        <f t="shared" si="2"/>
        <v>0</v>
      </c>
      <c r="J37" s="8"/>
      <c r="K37" s="8"/>
    </row>
    <row r="38" spans="1:11" ht="14.25">
      <c r="A38" s="97"/>
      <c r="B38" s="25" t="s">
        <v>90</v>
      </c>
      <c r="C38" s="1">
        <v>0</v>
      </c>
      <c r="D38" s="10">
        <v>0</v>
      </c>
      <c r="E38" s="10">
        <f t="shared" si="0"/>
        <v>0</v>
      </c>
      <c r="F38" s="10">
        <v>0</v>
      </c>
      <c r="G38" s="10">
        <f t="shared" si="1"/>
        <v>0</v>
      </c>
      <c r="H38" s="10">
        <v>0</v>
      </c>
      <c r="I38" s="10">
        <f t="shared" si="2"/>
        <v>0</v>
      </c>
      <c r="J38" s="2"/>
      <c r="K38" s="2"/>
    </row>
    <row r="39" spans="1:11" ht="14.25">
      <c r="A39" s="97"/>
      <c r="B39" s="25" t="s">
        <v>80</v>
      </c>
      <c r="C39" s="25">
        <v>0</v>
      </c>
      <c r="D39" s="38">
        <v>0</v>
      </c>
      <c r="E39" s="38">
        <f t="shared" si="0"/>
        <v>0</v>
      </c>
      <c r="F39" s="38">
        <v>0</v>
      </c>
      <c r="G39" s="38">
        <f t="shared" si="1"/>
        <v>0</v>
      </c>
      <c r="H39" s="38">
        <v>0</v>
      </c>
      <c r="I39" s="38">
        <f t="shared" si="2"/>
        <v>0</v>
      </c>
      <c r="J39" s="2"/>
      <c r="K39" s="2"/>
    </row>
    <row r="40" spans="1:11" ht="14.25">
      <c r="A40" s="97"/>
      <c r="B40" s="25" t="s">
        <v>91</v>
      </c>
      <c r="C40" s="1">
        <v>0</v>
      </c>
      <c r="D40" s="10">
        <v>0</v>
      </c>
      <c r="E40" s="10">
        <v>0</v>
      </c>
      <c r="F40" s="10">
        <v>0</v>
      </c>
      <c r="G40" s="10">
        <f t="shared" si="1"/>
        <v>0</v>
      </c>
      <c r="H40" s="10">
        <v>0</v>
      </c>
      <c r="I40" s="10">
        <f t="shared" si="2"/>
        <v>0</v>
      </c>
      <c r="J40" s="2"/>
      <c r="K40" s="2"/>
    </row>
    <row r="41" spans="1:11" ht="14.25">
      <c r="A41" s="97"/>
      <c r="B41" s="9" t="s">
        <v>44</v>
      </c>
      <c r="C41" s="1">
        <v>1</v>
      </c>
      <c r="D41" s="10">
        <v>6700</v>
      </c>
      <c r="E41" s="10">
        <f t="shared" si="0"/>
        <v>6700</v>
      </c>
      <c r="F41" s="10">
        <v>4000</v>
      </c>
      <c r="G41" s="10">
        <f t="shared" si="1"/>
        <v>4000</v>
      </c>
      <c r="H41" s="10">
        <v>6000</v>
      </c>
      <c r="I41" s="10">
        <f t="shared" si="2"/>
        <v>6000</v>
      </c>
      <c r="J41" s="2"/>
      <c r="K41" s="2" t="s">
        <v>45</v>
      </c>
    </row>
    <row r="42" spans="1:11" ht="14.25">
      <c r="A42" s="97"/>
      <c r="B42" s="9" t="s">
        <v>92</v>
      </c>
      <c r="C42" s="1">
        <v>0</v>
      </c>
      <c r="D42" s="10">
        <v>3000</v>
      </c>
      <c r="E42" s="10">
        <f t="shared" si="0"/>
        <v>0</v>
      </c>
      <c r="F42" s="10">
        <v>4000</v>
      </c>
      <c r="G42" s="10">
        <f t="shared" si="1"/>
        <v>0</v>
      </c>
      <c r="H42" s="10">
        <v>3000</v>
      </c>
      <c r="I42" s="10">
        <f t="shared" si="2"/>
        <v>0</v>
      </c>
      <c r="J42" s="2"/>
      <c r="K42" s="2"/>
    </row>
    <row r="43" spans="1:11" ht="14.25">
      <c r="A43" s="97"/>
      <c r="B43" s="9" t="s">
        <v>46</v>
      </c>
      <c r="C43" s="1">
        <v>2</v>
      </c>
      <c r="D43" s="10">
        <v>2100</v>
      </c>
      <c r="E43" s="10">
        <f t="shared" si="0"/>
        <v>4200</v>
      </c>
      <c r="F43" s="10">
        <v>3000</v>
      </c>
      <c r="G43" s="10">
        <f t="shared" si="1"/>
        <v>6000</v>
      </c>
      <c r="H43" s="10">
        <v>1400</v>
      </c>
      <c r="I43" s="10">
        <f t="shared" si="2"/>
        <v>2800</v>
      </c>
      <c r="J43" s="2"/>
      <c r="K43" s="2" t="s">
        <v>47</v>
      </c>
    </row>
    <row r="44" spans="1:11" ht="14.25">
      <c r="A44" s="97"/>
      <c r="B44" s="9" t="s">
        <v>48</v>
      </c>
      <c r="C44" s="1">
        <v>4</v>
      </c>
      <c r="D44" s="10">
        <v>1700</v>
      </c>
      <c r="E44" s="10">
        <f t="shared" si="0"/>
        <v>6800</v>
      </c>
      <c r="F44" s="10">
        <v>800</v>
      </c>
      <c r="G44" s="10">
        <f t="shared" si="1"/>
        <v>3200</v>
      </c>
      <c r="H44" s="10">
        <v>2600</v>
      </c>
      <c r="I44" s="10">
        <f t="shared" si="2"/>
        <v>10400</v>
      </c>
      <c r="J44" s="2"/>
      <c r="K44" s="2" t="s">
        <v>49</v>
      </c>
    </row>
    <row r="45" spans="1:11" ht="14.25">
      <c r="A45" s="97"/>
      <c r="B45" s="53" t="s">
        <v>93</v>
      </c>
      <c r="C45" s="1">
        <v>1</v>
      </c>
      <c r="D45" s="10">
        <v>10500</v>
      </c>
      <c r="E45" s="10">
        <f t="shared" si="0"/>
        <v>10500</v>
      </c>
      <c r="F45" s="10">
        <v>3500</v>
      </c>
      <c r="G45" s="10">
        <f t="shared" si="1"/>
        <v>3500</v>
      </c>
      <c r="H45" s="10">
        <v>10500</v>
      </c>
      <c r="I45" s="10">
        <f t="shared" si="2"/>
        <v>10500</v>
      </c>
      <c r="J45" s="2"/>
      <c r="K45" s="2" t="s">
        <v>94</v>
      </c>
    </row>
    <row r="46" spans="1:11" ht="14.25">
      <c r="A46" s="97"/>
      <c r="B46" s="9" t="s">
        <v>95</v>
      </c>
      <c r="C46" s="1">
        <v>1</v>
      </c>
      <c r="D46" s="10">
        <v>10000</v>
      </c>
      <c r="E46" s="10">
        <f t="shared" si="0"/>
        <v>10000</v>
      </c>
      <c r="F46" s="10">
        <v>10000</v>
      </c>
      <c r="G46" s="10">
        <f t="shared" si="1"/>
        <v>10000</v>
      </c>
      <c r="H46" s="10">
        <v>10000</v>
      </c>
      <c r="I46" s="10">
        <f t="shared" si="2"/>
        <v>10000</v>
      </c>
      <c r="J46" s="2"/>
      <c r="K46" s="2" t="s">
        <v>96</v>
      </c>
    </row>
    <row r="47" spans="1:11" ht="14.25">
      <c r="A47" s="97"/>
      <c r="B47" s="9" t="s">
        <v>97</v>
      </c>
      <c r="C47" s="1">
        <v>2</v>
      </c>
      <c r="D47" s="10">
        <v>1500</v>
      </c>
      <c r="E47" s="10">
        <f t="shared" si="0"/>
        <v>3000</v>
      </c>
      <c r="F47" s="10">
        <v>500</v>
      </c>
      <c r="G47" s="10">
        <f t="shared" si="1"/>
        <v>1000</v>
      </c>
      <c r="H47" s="10">
        <v>1500</v>
      </c>
      <c r="I47" s="10">
        <f t="shared" si="2"/>
        <v>3000</v>
      </c>
      <c r="J47" s="2"/>
      <c r="K47" s="2"/>
    </row>
    <row r="48" spans="1:11" ht="14.25">
      <c r="A48" s="97"/>
      <c r="B48" s="53" t="s">
        <v>199</v>
      </c>
      <c r="C48" s="1">
        <v>2</v>
      </c>
      <c r="D48" s="10">
        <v>4500</v>
      </c>
      <c r="E48" s="10">
        <f t="shared" si="0"/>
        <v>9000</v>
      </c>
      <c r="F48" s="10">
        <v>1600</v>
      </c>
      <c r="G48" s="10">
        <f t="shared" si="1"/>
        <v>3200</v>
      </c>
      <c r="H48" s="10">
        <v>6500</v>
      </c>
      <c r="I48" s="10">
        <f t="shared" si="2"/>
        <v>13000</v>
      </c>
      <c r="J48" s="2"/>
      <c r="K48" s="2" t="s">
        <v>200</v>
      </c>
    </row>
    <row r="49" spans="1:11" ht="14.25">
      <c r="A49" s="97"/>
      <c r="B49" s="9" t="s">
        <v>100</v>
      </c>
      <c r="C49" s="1">
        <v>1</v>
      </c>
      <c r="D49" s="10">
        <v>900</v>
      </c>
      <c r="E49" s="10">
        <f t="shared" si="0"/>
        <v>900</v>
      </c>
      <c r="F49" s="10">
        <v>650</v>
      </c>
      <c r="G49" s="10">
        <f t="shared" si="1"/>
        <v>650</v>
      </c>
      <c r="H49" s="10">
        <v>900</v>
      </c>
      <c r="I49" s="10">
        <f t="shared" si="2"/>
        <v>900</v>
      </c>
      <c r="J49" s="2"/>
      <c r="K49" s="2" t="s">
        <v>101</v>
      </c>
    </row>
    <row r="50" spans="1:11" ht="14.25">
      <c r="A50" s="97"/>
      <c r="B50" s="9" t="s">
        <v>64</v>
      </c>
      <c r="C50" s="1">
        <v>1</v>
      </c>
      <c r="D50" s="10">
        <v>2800</v>
      </c>
      <c r="E50" s="10">
        <f t="shared" si="0"/>
        <v>2800</v>
      </c>
      <c r="F50" s="10">
        <v>700</v>
      </c>
      <c r="G50" s="10">
        <f t="shared" si="1"/>
        <v>700</v>
      </c>
      <c r="H50" s="10">
        <v>1600</v>
      </c>
      <c r="I50" s="10">
        <f t="shared" si="2"/>
        <v>1600</v>
      </c>
      <c r="J50" s="2"/>
      <c r="K50" s="2"/>
    </row>
    <row r="51" spans="1:11" ht="14.25">
      <c r="A51" s="97"/>
      <c r="B51" s="9" t="s">
        <v>61</v>
      </c>
      <c r="C51" s="1">
        <v>4</v>
      </c>
      <c r="D51" s="10">
        <v>2200</v>
      </c>
      <c r="E51" s="10">
        <f t="shared" si="0"/>
        <v>8800</v>
      </c>
      <c r="F51" s="10">
        <v>2100</v>
      </c>
      <c r="G51" s="10">
        <f t="shared" si="1"/>
        <v>8400</v>
      </c>
      <c r="H51" s="10">
        <v>2700</v>
      </c>
      <c r="I51" s="10">
        <f t="shared" si="2"/>
        <v>10800</v>
      </c>
      <c r="J51" s="2"/>
      <c r="K51" s="2" t="s">
        <v>62</v>
      </c>
    </row>
    <row r="52" spans="1:11" ht="14.65" thickBot="1">
      <c r="A52" s="98"/>
      <c r="B52" s="26" t="s">
        <v>63</v>
      </c>
      <c r="C52" s="5">
        <v>0</v>
      </c>
      <c r="D52" s="12">
        <v>0</v>
      </c>
      <c r="E52" s="12">
        <v>0</v>
      </c>
      <c r="F52" s="12">
        <v>0</v>
      </c>
      <c r="G52" s="12">
        <f t="shared" si="1"/>
        <v>0</v>
      </c>
      <c r="H52" s="12">
        <v>0</v>
      </c>
      <c r="I52" s="12">
        <f t="shared" si="2"/>
        <v>0</v>
      </c>
      <c r="J52" s="6"/>
      <c r="K52" s="6"/>
    </row>
    <row r="53" spans="1:11" ht="14.25">
      <c r="A53" s="96" t="s">
        <v>102</v>
      </c>
      <c r="B53" s="27" t="s">
        <v>103</v>
      </c>
      <c r="C53" s="7">
        <v>2</v>
      </c>
      <c r="D53" s="11">
        <v>6500</v>
      </c>
      <c r="E53" s="11">
        <f t="shared" si="0"/>
        <v>13000</v>
      </c>
      <c r="F53" s="11">
        <v>16500</v>
      </c>
      <c r="G53" s="11">
        <f t="shared" si="1"/>
        <v>33000</v>
      </c>
      <c r="H53" s="11">
        <v>18000</v>
      </c>
      <c r="I53" s="11">
        <f t="shared" si="2"/>
        <v>36000</v>
      </c>
      <c r="J53" s="8"/>
      <c r="K53" s="8" t="s">
        <v>201</v>
      </c>
    </row>
    <row r="54" spans="1:11" ht="14.25">
      <c r="A54" s="97"/>
      <c r="B54" s="9" t="s">
        <v>105</v>
      </c>
      <c r="C54" s="1">
        <v>4</v>
      </c>
      <c r="D54" s="10">
        <v>7000</v>
      </c>
      <c r="E54" s="10">
        <f t="shared" si="0"/>
        <v>28000</v>
      </c>
      <c r="F54" s="10">
        <v>5000</v>
      </c>
      <c r="G54" s="10">
        <f t="shared" si="1"/>
        <v>20000</v>
      </c>
      <c r="H54" s="10">
        <v>10500</v>
      </c>
      <c r="I54" s="10">
        <f t="shared" si="2"/>
        <v>42000</v>
      </c>
      <c r="J54" s="2"/>
      <c r="K54" s="2" t="s">
        <v>202</v>
      </c>
    </row>
    <row r="55" spans="1:11" ht="14.25">
      <c r="A55" s="97"/>
      <c r="B55" s="9" t="s">
        <v>64</v>
      </c>
      <c r="C55" s="1">
        <v>2</v>
      </c>
      <c r="D55" s="10">
        <v>2800</v>
      </c>
      <c r="E55" s="10">
        <f t="shared" si="0"/>
        <v>5600</v>
      </c>
      <c r="F55" s="10">
        <v>700</v>
      </c>
      <c r="G55" s="10">
        <f t="shared" si="1"/>
        <v>1400</v>
      </c>
      <c r="H55" s="10">
        <v>1600</v>
      </c>
      <c r="I55" s="10">
        <f t="shared" si="2"/>
        <v>3200</v>
      </c>
      <c r="J55" s="2"/>
      <c r="K55" s="2"/>
    </row>
    <row r="56" spans="1:11" ht="14.25">
      <c r="A56" s="97"/>
      <c r="B56" s="9" t="s">
        <v>44</v>
      </c>
      <c r="C56" s="1">
        <v>6</v>
      </c>
      <c r="D56" s="10">
        <v>6700</v>
      </c>
      <c r="E56" s="10">
        <f t="shared" si="0"/>
        <v>40200</v>
      </c>
      <c r="F56" s="10">
        <v>4000</v>
      </c>
      <c r="G56" s="10">
        <f t="shared" si="1"/>
        <v>24000</v>
      </c>
      <c r="H56" s="10">
        <v>6000</v>
      </c>
      <c r="I56" s="10">
        <f t="shared" si="2"/>
        <v>36000</v>
      </c>
      <c r="J56" s="2"/>
      <c r="K56" s="2" t="s">
        <v>45</v>
      </c>
    </row>
    <row r="57" spans="1:11" ht="26.25" customHeight="1">
      <c r="A57" s="97"/>
      <c r="B57" s="9" t="s">
        <v>48</v>
      </c>
      <c r="C57" s="1">
        <v>24</v>
      </c>
      <c r="D57" s="10">
        <v>2100</v>
      </c>
      <c r="E57" s="10">
        <f t="shared" si="0"/>
        <v>50400</v>
      </c>
      <c r="F57" s="10">
        <v>3000</v>
      </c>
      <c r="G57" s="10">
        <f t="shared" si="1"/>
        <v>72000</v>
      </c>
      <c r="H57" s="10">
        <v>2100</v>
      </c>
      <c r="I57" s="10">
        <f t="shared" si="2"/>
        <v>50400</v>
      </c>
      <c r="J57" s="2"/>
      <c r="K57" s="2" t="s">
        <v>49</v>
      </c>
    </row>
    <row r="58" spans="1:11" ht="14.25">
      <c r="A58" s="97"/>
      <c r="B58" s="53" t="s">
        <v>93</v>
      </c>
      <c r="C58" s="1">
        <v>1</v>
      </c>
      <c r="D58" s="10">
        <v>18000</v>
      </c>
      <c r="E58" s="10">
        <f t="shared" si="0"/>
        <v>18000</v>
      </c>
      <c r="F58" s="10">
        <v>3500</v>
      </c>
      <c r="G58" s="10">
        <f t="shared" si="1"/>
        <v>3500</v>
      </c>
      <c r="H58" s="10">
        <v>18000</v>
      </c>
      <c r="I58" s="10">
        <f t="shared" si="2"/>
        <v>18000</v>
      </c>
      <c r="J58" s="2"/>
      <c r="K58" s="2" t="s">
        <v>203</v>
      </c>
    </row>
    <row r="59" spans="1:11" ht="14.25">
      <c r="A59" s="97"/>
      <c r="B59" s="9" t="s">
        <v>75</v>
      </c>
      <c r="C59" s="1">
        <v>1</v>
      </c>
      <c r="D59" s="10">
        <v>8000</v>
      </c>
      <c r="E59" s="10">
        <f t="shared" si="0"/>
        <v>8000</v>
      </c>
      <c r="F59" s="10">
        <v>3500</v>
      </c>
      <c r="G59" s="10">
        <f t="shared" si="1"/>
        <v>3500</v>
      </c>
      <c r="H59" s="10">
        <v>10000</v>
      </c>
      <c r="I59" s="10">
        <f t="shared" si="2"/>
        <v>10000</v>
      </c>
      <c r="J59" s="2"/>
      <c r="K59" s="2" t="s">
        <v>109</v>
      </c>
    </row>
    <row r="60" spans="1:11" ht="14.25">
      <c r="A60" s="97"/>
      <c r="B60" s="9" t="s">
        <v>54</v>
      </c>
      <c r="C60" s="1">
        <v>1</v>
      </c>
      <c r="D60" s="10">
        <v>2000</v>
      </c>
      <c r="E60" s="10">
        <f t="shared" si="0"/>
        <v>2000</v>
      </c>
      <c r="F60" s="10">
        <v>300</v>
      </c>
      <c r="G60" s="10">
        <f t="shared" si="1"/>
        <v>300</v>
      </c>
      <c r="H60" s="10">
        <v>2000</v>
      </c>
      <c r="I60" s="10">
        <f t="shared" si="2"/>
        <v>2000</v>
      </c>
      <c r="J60" s="2"/>
      <c r="K60" s="2" t="s">
        <v>55</v>
      </c>
    </row>
    <row r="61" spans="1:11" ht="14.25">
      <c r="A61" s="97"/>
      <c r="B61" s="9" t="s">
        <v>110</v>
      </c>
      <c r="C61" s="1">
        <v>1</v>
      </c>
      <c r="D61" s="10">
        <v>3000</v>
      </c>
      <c r="E61" s="10">
        <f t="shared" si="0"/>
        <v>3000</v>
      </c>
      <c r="F61" s="10">
        <v>1500</v>
      </c>
      <c r="G61" s="10">
        <f t="shared" si="1"/>
        <v>1500</v>
      </c>
      <c r="H61" s="10">
        <v>3000</v>
      </c>
      <c r="I61" s="10">
        <f t="shared" si="2"/>
        <v>3000</v>
      </c>
      <c r="J61" s="2"/>
      <c r="K61" s="2" t="s">
        <v>41</v>
      </c>
    </row>
    <row r="62" spans="1:11" ht="14.25">
      <c r="A62" s="97"/>
      <c r="B62" s="9" t="s">
        <v>82</v>
      </c>
      <c r="C62" s="1">
        <v>1</v>
      </c>
      <c r="D62" s="10">
        <v>1500</v>
      </c>
      <c r="E62" s="10">
        <f t="shared" si="0"/>
        <v>1500</v>
      </c>
      <c r="F62" s="10">
        <v>500</v>
      </c>
      <c r="G62" s="10">
        <f t="shared" si="1"/>
        <v>500</v>
      </c>
      <c r="H62" s="10">
        <v>1500</v>
      </c>
      <c r="I62" s="10">
        <f t="shared" si="2"/>
        <v>1500</v>
      </c>
      <c r="J62" s="2"/>
      <c r="K62" s="2" t="s">
        <v>83</v>
      </c>
    </row>
    <row r="63" spans="1:11" ht="14.25">
      <c r="A63" s="97"/>
      <c r="B63" s="25" t="s">
        <v>111</v>
      </c>
      <c r="C63" s="25">
        <v>0</v>
      </c>
      <c r="D63" s="38">
        <v>300</v>
      </c>
      <c r="E63" s="38">
        <f t="shared" si="0"/>
        <v>0</v>
      </c>
      <c r="F63" s="38">
        <v>300</v>
      </c>
      <c r="G63" s="38">
        <f t="shared" si="1"/>
        <v>0</v>
      </c>
      <c r="H63" s="38">
        <v>300</v>
      </c>
      <c r="I63" s="38">
        <f t="shared" si="2"/>
        <v>0</v>
      </c>
      <c r="J63" s="2"/>
      <c r="K63" s="2"/>
    </row>
    <row r="64" spans="1:11" ht="14.25">
      <c r="A64" s="97"/>
      <c r="B64" s="25" t="s">
        <v>112</v>
      </c>
      <c r="C64" s="25">
        <v>0</v>
      </c>
      <c r="D64" s="38">
        <v>0</v>
      </c>
      <c r="E64" s="38">
        <v>0</v>
      </c>
      <c r="F64" s="38">
        <v>0</v>
      </c>
      <c r="G64" s="38">
        <f t="shared" si="1"/>
        <v>0</v>
      </c>
      <c r="H64" s="38">
        <v>0</v>
      </c>
      <c r="I64" s="38">
        <f t="shared" si="2"/>
        <v>0</v>
      </c>
      <c r="J64" s="2"/>
      <c r="K64" s="2"/>
    </row>
    <row r="65" spans="1:11" ht="14.65" thickBot="1">
      <c r="A65" s="102"/>
      <c r="B65" s="26" t="s">
        <v>113</v>
      </c>
      <c r="C65" s="26">
        <v>0</v>
      </c>
      <c r="D65" s="39">
        <v>0</v>
      </c>
      <c r="E65" s="39">
        <v>0</v>
      </c>
      <c r="F65" s="39">
        <v>0</v>
      </c>
      <c r="G65" s="39">
        <f t="shared" si="1"/>
        <v>0</v>
      </c>
      <c r="H65" s="39">
        <v>0</v>
      </c>
      <c r="I65" s="39">
        <f t="shared" si="2"/>
        <v>0</v>
      </c>
      <c r="J65" s="6"/>
      <c r="K65" s="6"/>
    </row>
    <row r="66" spans="1:11" ht="14.25">
      <c r="A66" s="99" t="s">
        <v>114</v>
      </c>
      <c r="B66" s="37" t="s">
        <v>115</v>
      </c>
      <c r="C66" s="37">
        <v>0</v>
      </c>
      <c r="D66" s="40">
        <v>0</v>
      </c>
      <c r="E66" s="40">
        <v>0</v>
      </c>
      <c r="F66" s="40">
        <v>0</v>
      </c>
      <c r="G66" s="40">
        <f t="shared" si="1"/>
        <v>0</v>
      </c>
      <c r="H66" s="40">
        <v>0</v>
      </c>
      <c r="I66" s="40">
        <f t="shared" si="2"/>
        <v>0</v>
      </c>
      <c r="J66" s="8" t="s">
        <v>116</v>
      </c>
      <c r="K66" s="8"/>
    </row>
    <row r="67" spans="1:11" ht="14.25">
      <c r="A67" s="100"/>
      <c r="B67" s="25" t="s">
        <v>117</v>
      </c>
      <c r="C67" s="25">
        <v>0</v>
      </c>
      <c r="D67" s="38">
        <v>0</v>
      </c>
      <c r="E67" s="38">
        <v>0</v>
      </c>
      <c r="F67" s="38">
        <v>0</v>
      </c>
      <c r="G67" s="38">
        <f t="shared" ref="G67:G101" si="5">F67*C67</f>
        <v>0</v>
      </c>
      <c r="H67" s="38">
        <v>0</v>
      </c>
      <c r="I67" s="38">
        <f t="shared" ref="I67:I101" si="6">H67*C67</f>
        <v>0</v>
      </c>
      <c r="J67" s="2"/>
      <c r="K67" s="2"/>
    </row>
    <row r="68" spans="1:11" ht="14.25">
      <c r="A68" s="100"/>
      <c r="B68" s="25" t="s">
        <v>118</v>
      </c>
      <c r="C68" s="25">
        <v>0</v>
      </c>
      <c r="D68" s="38">
        <v>0</v>
      </c>
      <c r="E68" s="38">
        <v>0</v>
      </c>
      <c r="F68" s="38">
        <v>0</v>
      </c>
      <c r="G68" s="38">
        <f t="shared" si="5"/>
        <v>0</v>
      </c>
      <c r="H68" s="38">
        <v>0</v>
      </c>
      <c r="I68" s="38">
        <f t="shared" si="6"/>
        <v>0</v>
      </c>
      <c r="J68" s="2"/>
      <c r="K68" s="2"/>
    </row>
    <row r="69" spans="1:11" ht="14.25">
      <c r="A69" s="100"/>
      <c r="B69" s="25" t="s">
        <v>119</v>
      </c>
      <c r="C69" s="25">
        <v>0</v>
      </c>
      <c r="D69" s="38">
        <v>0</v>
      </c>
      <c r="E69" s="38">
        <v>0</v>
      </c>
      <c r="F69" s="38">
        <v>0</v>
      </c>
      <c r="G69" s="38">
        <f t="shared" si="5"/>
        <v>0</v>
      </c>
      <c r="H69" s="38">
        <v>0</v>
      </c>
      <c r="I69" s="38">
        <f t="shared" si="6"/>
        <v>0</v>
      </c>
      <c r="J69" s="2"/>
      <c r="K69" s="2"/>
    </row>
    <row r="70" spans="1:11" ht="14.25">
      <c r="A70" s="100"/>
      <c r="B70" s="25" t="s">
        <v>120</v>
      </c>
      <c r="C70" s="25">
        <v>0</v>
      </c>
      <c r="D70" s="38">
        <v>0</v>
      </c>
      <c r="E70" s="38">
        <v>0</v>
      </c>
      <c r="F70" s="38">
        <v>0</v>
      </c>
      <c r="G70" s="38">
        <f t="shared" si="5"/>
        <v>0</v>
      </c>
      <c r="H70" s="38">
        <v>0</v>
      </c>
      <c r="I70" s="38">
        <f t="shared" si="6"/>
        <v>0</v>
      </c>
      <c r="J70" s="2"/>
      <c r="K70" s="2"/>
    </row>
    <row r="71" spans="1:11" ht="14.25">
      <c r="A71" s="100"/>
      <c r="B71" s="25" t="s">
        <v>121</v>
      </c>
      <c r="C71" s="25">
        <v>0</v>
      </c>
      <c r="D71" s="38">
        <v>0</v>
      </c>
      <c r="E71" s="38">
        <v>0</v>
      </c>
      <c r="F71" s="38">
        <v>0</v>
      </c>
      <c r="G71" s="38">
        <f t="shared" si="5"/>
        <v>0</v>
      </c>
      <c r="H71" s="38">
        <v>0</v>
      </c>
      <c r="I71" s="38">
        <f t="shared" si="6"/>
        <v>0</v>
      </c>
      <c r="J71" s="2"/>
      <c r="K71" s="2"/>
    </row>
    <row r="72" spans="1:11" ht="14.25">
      <c r="A72" s="100"/>
      <c r="B72" s="25" t="s">
        <v>122</v>
      </c>
      <c r="C72" s="25">
        <v>0</v>
      </c>
      <c r="D72" s="38">
        <v>0</v>
      </c>
      <c r="E72" s="38">
        <v>0</v>
      </c>
      <c r="F72" s="38">
        <v>0</v>
      </c>
      <c r="G72" s="38">
        <f t="shared" si="5"/>
        <v>0</v>
      </c>
      <c r="H72" s="38">
        <v>0</v>
      </c>
      <c r="I72" s="38">
        <f t="shared" si="6"/>
        <v>0</v>
      </c>
      <c r="J72" s="2"/>
      <c r="K72" s="2"/>
    </row>
    <row r="73" spans="1:11" ht="14.25">
      <c r="A73" s="100"/>
      <c r="B73" s="25" t="s">
        <v>80</v>
      </c>
      <c r="C73" s="25">
        <v>0</v>
      </c>
      <c r="D73" s="38">
        <v>0</v>
      </c>
      <c r="E73" s="38">
        <v>0</v>
      </c>
      <c r="F73" s="38">
        <v>0</v>
      </c>
      <c r="G73" s="38">
        <f t="shared" si="5"/>
        <v>0</v>
      </c>
      <c r="H73" s="38">
        <v>0</v>
      </c>
      <c r="I73" s="38">
        <f t="shared" si="6"/>
        <v>0</v>
      </c>
      <c r="J73" s="2"/>
      <c r="K73" s="2"/>
    </row>
    <row r="74" spans="1:11" ht="14.25">
      <c r="A74" s="100"/>
      <c r="B74" s="25" t="s">
        <v>91</v>
      </c>
      <c r="C74" s="25">
        <v>0</v>
      </c>
      <c r="D74" s="38">
        <v>0</v>
      </c>
      <c r="E74" s="38">
        <v>0</v>
      </c>
      <c r="F74" s="38">
        <v>0</v>
      </c>
      <c r="G74" s="38">
        <f t="shared" si="5"/>
        <v>0</v>
      </c>
      <c r="H74" s="38">
        <v>0</v>
      </c>
      <c r="I74" s="38">
        <f t="shared" si="6"/>
        <v>0</v>
      </c>
      <c r="J74" s="2"/>
      <c r="K74" s="2"/>
    </row>
    <row r="75" spans="1:11" ht="14.25">
      <c r="A75" s="100"/>
      <c r="B75" s="25" t="s">
        <v>123</v>
      </c>
      <c r="C75" s="25">
        <v>0</v>
      </c>
      <c r="D75" s="38">
        <v>0</v>
      </c>
      <c r="E75" s="38">
        <v>0</v>
      </c>
      <c r="F75" s="38">
        <v>0</v>
      </c>
      <c r="G75" s="38">
        <f t="shared" si="5"/>
        <v>0</v>
      </c>
      <c r="H75" s="38">
        <v>0</v>
      </c>
      <c r="I75" s="38">
        <f t="shared" si="6"/>
        <v>0</v>
      </c>
      <c r="J75" s="2"/>
      <c r="K75" s="2"/>
    </row>
    <row r="76" spans="1:11" ht="14.25">
      <c r="A76" s="100"/>
      <c r="B76" s="25" t="s">
        <v>124</v>
      </c>
      <c r="C76" s="25">
        <v>0</v>
      </c>
      <c r="D76" s="38">
        <v>0</v>
      </c>
      <c r="E76" s="38">
        <v>0</v>
      </c>
      <c r="F76" s="38">
        <v>0</v>
      </c>
      <c r="G76" s="38">
        <f t="shared" si="5"/>
        <v>0</v>
      </c>
      <c r="H76" s="38">
        <v>0</v>
      </c>
      <c r="I76" s="38">
        <f t="shared" si="6"/>
        <v>0</v>
      </c>
      <c r="J76" s="2" t="s">
        <v>125</v>
      </c>
      <c r="K76" s="2"/>
    </row>
    <row r="77" spans="1:11" ht="142.5">
      <c r="A77" s="100"/>
      <c r="B77" s="41" t="s">
        <v>126</v>
      </c>
      <c r="C77" s="25">
        <v>0</v>
      </c>
      <c r="D77" s="38">
        <v>0</v>
      </c>
      <c r="E77" s="38">
        <v>0</v>
      </c>
      <c r="F77" s="38">
        <v>0</v>
      </c>
      <c r="G77" s="38">
        <f t="shared" si="5"/>
        <v>0</v>
      </c>
      <c r="H77" s="38">
        <v>0</v>
      </c>
      <c r="I77" s="38">
        <f t="shared" si="6"/>
        <v>0</v>
      </c>
      <c r="J77" s="4" t="s">
        <v>127</v>
      </c>
      <c r="K77" s="4"/>
    </row>
    <row r="78" spans="1:11" ht="14.25">
      <c r="A78" s="100"/>
      <c r="B78" s="25" t="s">
        <v>128</v>
      </c>
      <c r="C78" s="25">
        <v>0</v>
      </c>
      <c r="D78" s="38">
        <v>0</v>
      </c>
      <c r="E78" s="38">
        <v>0</v>
      </c>
      <c r="F78" s="38">
        <v>0</v>
      </c>
      <c r="G78" s="38">
        <f t="shared" si="5"/>
        <v>0</v>
      </c>
      <c r="H78" s="38">
        <v>0</v>
      </c>
      <c r="I78" s="38">
        <f t="shared" si="6"/>
        <v>0</v>
      </c>
      <c r="J78" s="2"/>
      <c r="K78" s="2"/>
    </row>
    <row r="79" spans="1:11" ht="14.25">
      <c r="A79" s="100"/>
      <c r="B79" s="25" t="s">
        <v>129</v>
      </c>
      <c r="C79" s="25">
        <v>0</v>
      </c>
      <c r="D79" s="38">
        <v>0</v>
      </c>
      <c r="E79" s="38">
        <v>0</v>
      </c>
      <c r="F79" s="38">
        <v>0</v>
      </c>
      <c r="G79" s="38">
        <f t="shared" si="5"/>
        <v>0</v>
      </c>
      <c r="H79" s="38">
        <v>0</v>
      </c>
      <c r="I79" s="38">
        <f t="shared" si="6"/>
        <v>0</v>
      </c>
      <c r="J79" s="2"/>
      <c r="K79" s="2"/>
    </row>
    <row r="80" spans="1:11" ht="14.25">
      <c r="A80" s="100"/>
      <c r="B80" s="25" t="s">
        <v>130</v>
      </c>
      <c r="C80" s="25">
        <v>0</v>
      </c>
      <c r="D80" s="38">
        <v>0</v>
      </c>
      <c r="E80" s="38">
        <v>0</v>
      </c>
      <c r="F80" s="38">
        <v>0</v>
      </c>
      <c r="G80" s="38">
        <f t="shared" si="5"/>
        <v>0</v>
      </c>
      <c r="H80" s="38">
        <v>0</v>
      </c>
      <c r="I80" s="38">
        <f t="shared" si="6"/>
        <v>0</v>
      </c>
      <c r="J80" s="2"/>
      <c r="K80" s="2"/>
    </row>
    <row r="81" spans="1:11" ht="14.65" thickBot="1">
      <c r="A81" s="101"/>
      <c r="B81" s="43" t="s">
        <v>131</v>
      </c>
      <c r="C81" s="5">
        <v>0</v>
      </c>
      <c r="D81" s="12">
        <v>1700</v>
      </c>
      <c r="E81" s="12">
        <f t="shared" ref="E81:E85" si="7">D81*C81</f>
        <v>0</v>
      </c>
      <c r="F81" s="12">
        <v>3200</v>
      </c>
      <c r="G81" s="12">
        <f t="shared" si="5"/>
        <v>0</v>
      </c>
      <c r="H81" s="12">
        <v>1700</v>
      </c>
      <c r="I81" s="12">
        <f t="shared" si="6"/>
        <v>0</v>
      </c>
      <c r="J81" s="6"/>
      <c r="K81" s="6"/>
    </row>
    <row r="82" spans="1:11" ht="14.45" customHeight="1">
      <c r="A82" s="96" t="s">
        <v>132</v>
      </c>
      <c r="B82" s="9" t="s">
        <v>44</v>
      </c>
      <c r="C82" s="7">
        <v>6</v>
      </c>
      <c r="D82" s="11">
        <v>6700</v>
      </c>
      <c r="E82" s="11">
        <f t="shared" si="7"/>
        <v>40200</v>
      </c>
      <c r="F82" s="11">
        <v>4000</v>
      </c>
      <c r="G82" s="11">
        <f t="shared" si="5"/>
        <v>24000</v>
      </c>
      <c r="H82" s="11">
        <v>6000</v>
      </c>
      <c r="I82" s="11">
        <f t="shared" si="6"/>
        <v>36000</v>
      </c>
      <c r="J82" s="8"/>
      <c r="K82" s="8" t="s">
        <v>133</v>
      </c>
    </row>
    <row r="83" spans="1:11" ht="14.25">
      <c r="A83" s="97"/>
      <c r="B83" s="25" t="s">
        <v>134</v>
      </c>
      <c r="C83" s="25">
        <v>0</v>
      </c>
      <c r="D83" s="38">
        <v>0</v>
      </c>
      <c r="E83" s="38">
        <v>0</v>
      </c>
      <c r="F83" s="38">
        <v>0</v>
      </c>
      <c r="G83" s="38">
        <f t="shared" si="5"/>
        <v>0</v>
      </c>
      <c r="H83" s="38">
        <v>0</v>
      </c>
      <c r="I83" s="38">
        <f t="shared" si="6"/>
        <v>0</v>
      </c>
      <c r="J83" s="2"/>
      <c r="K83" s="2"/>
    </row>
    <row r="84" spans="1:11" ht="14.25">
      <c r="A84" s="97"/>
      <c r="B84" s="9" t="s">
        <v>48</v>
      </c>
      <c r="C84" s="1">
        <v>30</v>
      </c>
      <c r="D84" s="10">
        <v>1700</v>
      </c>
      <c r="E84" s="10">
        <f t="shared" si="7"/>
        <v>51000</v>
      </c>
      <c r="F84" s="10">
        <v>1500</v>
      </c>
      <c r="G84" s="10">
        <f t="shared" si="5"/>
        <v>45000</v>
      </c>
      <c r="H84" s="10">
        <v>3100</v>
      </c>
      <c r="I84" s="10">
        <f t="shared" si="6"/>
        <v>93000</v>
      </c>
      <c r="J84" s="2"/>
      <c r="K84" s="2" t="s">
        <v>49</v>
      </c>
    </row>
    <row r="85" spans="1:11" ht="14.25">
      <c r="A85" s="97"/>
      <c r="B85" s="9" t="s">
        <v>135</v>
      </c>
      <c r="C85" s="1">
        <v>3</v>
      </c>
      <c r="D85" s="10">
        <v>7000</v>
      </c>
      <c r="E85" s="10">
        <f t="shared" si="7"/>
        <v>21000</v>
      </c>
      <c r="F85" s="10">
        <v>5000</v>
      </c>
      <c r="G85" s="10">
        <f t="shared" si="5"/>
        <v>15000</v>
      </c>
      <c r="H85" s="10">
        <v>10500</v>
      </c>
      <c r="I85" s="10">
        <f t="shared" si="6"/>
        <v>31500</v>
      </c>
      <c r="J85" s="2"/>
      <c r="K85" s="2" t="s">
        <v>74</v>
      </c>
    </row>
    <row r="86" spans="1:11" ht="14.25">
      <c r="A86" s="97"/>
      <c r="B86" s="25" t="s">
        <v>117</v>
      </c>
      <c r="C86" s="25">
        <v>0</v>
      </c>
      <c r="D86" s="38">
        <v>0</v>
      </c>
      <c r="E86" s="38">
        <v>0</v>
      </c>
      <c r="F86" s="38">
        <v>0</v>
      </c>
      <c r="G86" s="38">
        <f t="shared" si="5"/>
        <v>0</v>
      </c>
      <c r="H86" s="38">
        <v>0</v>
      </c>
      <c r="I86" s="38">
        <f t="shared" si="6"/>
        <v>0</v>
      </c>
      <c r="J86" s="2"/>
      <c r="K86" s="2"/>
    </row>
    <row r="87" spans="1:11" ht="14.25">
      <c r="A87" s="97"/>
      <c r="B87" s="25" t="s">
        <v>80</v>
      </c>
      <c r="C87" s="25">
        <v>0</v>
      </c>
      <c r="D87" s="38">
        <v>0</v>
      </c>
      <c r="E87" s="38">
        <v>0</v>
      </c>
      <c r="F87" s="38">
        <v>0</v>
      </c>
      <c r="G87" s="38">
        <f t="shared" si="5"/>
        <v>0</v>
      </c>
      <c r="H87" s="38">
        <v>0</v>
      </c>
      <c r="I87" s="38">
        <f t="shared" si="6"/>
        <v>0</v>
      </c>
      <c r="J87" s="2"/>
      <c r="K87" s="2"/>
    </row>
    <row r="88" spans="1:11" ht="14.25">
      <c r="A88" s="97"/>
      <c r="B88" s="25" t="s">
        <v>79</v>
      </c>
      <c r="C88" s="25">
        <v>0</v>
      </c>
      <c r="D88" s="38">
        <v>0</v>
      </c>
      <c r="E88" s="38">
        <v>0</v>
      </c>
      <c r="F88" s="38">
        <v>0</v>
      </c>
      <c r="G88" s="38">
        <f t="shared" si="5"/>
        <v>0</v>
      </c>
      <c r="H88" s="38">
        <v>0</v>
      </c>
      <c r="I88" s="38">
        <f t="shared" si="6"/>
        <v>0</v>
      </c>
      <c r="J88" s="2"/>
      <c r="K88" s="2"/>
    </row>
    <row r="89" spans="1:11" ht="14.25">
      <c r="A89" s="97"/>
      <c r="B89" s="25" t="s">
        <v>91</v>
      </c>
      <c r="C89" s="25">
        <v>0</v>
      </c>
      <c r="D89" s="38">
        <v>0</v>
      </c>
      <c r="E89" s="38">
        <v>0</v>
      </c>
      <c r="F89" s="38">
        <v>0</v>
      </c>
      <c r="G89" s="38">
        <f t="shared" si="5"/>
        <v>0</v>
      </c>
      <c r="H89" s="38">
        <v>0</v>
      </c>
      <c r="I89" s="38">
        <f t="shared" si="6"/>
        <v>0</v>
      </c>
      <c r="J89" s="2"/>
      <c r="K89" s="2"/>
    </row>
    <row r="90" spans="1:11" ht="14.25">
      <c r="A90" s="97"/>
      <c r="B90" s="25" t="s">
        <v>137</v>
      </c>
      <c r="C90" s="25">
        <v>0</v>
      </c>
      <c r="D90" s="38">
        <v>0</v>
      </c>
      <c r="E90" s="38">
        <v>0</v>
      </c>
      <c r="F90" s="38">
        <v>0</v>
      </c>
      <c r="G90" s="38">
        <f t="shared" si="5"/>
        <v>0</v>
      </c>
      <c r="H90" s="38">
        <v>0</v>
      </c>
      <c r="I90" s="38">
        <f t="shared" si="6"/>
        <v>0</v>
      </c>
      <c r="J90" s="2" t="s">
        <v>138</v>
      </c>
      <c r="K90" s="2"/>
    </row>
    <row r="91" spans="1:11" ht="14.25">
      <c r="A91" s="97"/>
      <c r="B91" s="25" t="s">
        <v>139</v>
      </c>
      <c r="C91" s="25">
        <v>0</v>
      </c>
      <c r="D91" s="38">
        <v>0</v>
      </c>
      <c r="E91" s="38">
        <v>0</v>
      </c>
      <c r="F91" s="38">
        <v>0</v>
      </c>
      <c r="G91" s="38">
        <f t="shared" si="5"/>
        <v>0</v>
      </c>
      <c r="H91" s="38">
        <v>0</v>
      </c>
      <c r="I91" s="38">
        <f t="shared" si="6"/>
        <v>0</v>
      </c>
      <c r="J91" s="2"/>
      <c r="K91" s="2"/>
    </row>
    <row r="92" spans="1:11" ht="14.25">
      <c r="A92" s="97"/>
      <c r="B92" s="25" t="s">
        <v>113</v>
      </c>
      <c r="C92" s="25">
        <v>0</v>
      </c>
      <c r="D92" s="38">
        <v>0</v>
      </c>
      <c r="E92" s="38">
        <v>0</v>
      </c>
      <c r="F92" s="38">
        <v>0</v>
      </c>
      <c r="G92" s="38">
        <f t="shared" si="5"/>
        <v>0</v>
      </c>
      <c r="H92" s="38">
        <v>0</v>
      </c>
      <c r="I92" s="38">
        <f t="shared" si="6"/>
        <v>0</v>
      </c>
      <c r="J92" s="2"/>
      <c r="K92" s="2"/>
    </row>
    <row r="93" spans="1:11" ht="14.25">
      <c r="A93" s="97"/>
      <c r="B93" s="25" t="s">
        <v>140</v>
      </c>
      <c r="C93" s="25">
        <v>0</v>
      </c>
      <c r="D93" s="38">
        <v>0</v>
      </c>
      <c r="E93" s="38">
        <v>0</v>
      </c>
      <c r="F93" s="38">
        <v>0</v>
      </c>
      <c r="G93" s="38">
        <f t="shared" si="5"/>
        <v>0</v>
      </c>
      <c r="H93" s="38">
        <v>0</v>
      </c>
      <c r="I93" s="38">
        <f t="shared" si="6"/>
        <v>0</v>
      </c>
      <c r="J93" s="2"/>
      <c r="K93" s="2"/>
    </row>
    <row r="94" spans="1:11" ht="14.25">
      <c r="A94" s="97"/>
      <c r="B94" s="1"/>
      <c r="C94" s="1"/>
      <c r="D94" s="10"/>
      <c r="E94" s="10"/>
      <c r="F94" s="10"/>
      <c r="G94" s="10">
        <f t="shared" si="5"/>
        <v>0</v>
      </c>
      <c r="H94" s="10">
        <v>0</v>
      </c>
      <c r="I94" s="10">
        <f t="shared" si="6"/>
        <v>0</v>
      </c>
      <c r="J94" s="2"/>
      <c r="K94" s="2"/>
    </row>
    <row r="95" spans="1:11" ht="14.65" thickBot="1">
      <c r="A95" s="97"/>
      <c r="B95" s="57"/>
      <c r="C95" s="57"/>
      <c r="D95" s="58"/>
      <c r="E95" s="58"/>
      <c r="F95" s="58"/>
      <c r="G95" s="58"/>
      <c r="H95" s="58"/>
      <c r="I95" s="58"/>
      <c r="J95" s="59"/>
      <c r="K95" s="59"/>
    </row>
    <row r="96" spans="1:11" ht="18" customHeight="1">
      <c r="A96" s="93" t="s">
        <v>141</v>
      </c>
      <c r="B96" s="27" t="s">
        <v>82</v>
      </c>
      <c r="C96" s="7">
        <v>2</v>
      </c>
      <c r="D96" s="11">
        <v>1500</v>
      </c>
      <c r="E96" s="11">
        <f t="shared" ref="E96:E101" si="8">D96*C96</f>
        <v>3000</v>
      </c>
      <c r="F96" s="11">
        <v>500</v>
      </c>
      <c r="G96" s="11">
        <f t="shared" ref="G96:G100" si="9">F96*C96</f>
        <v>1000</v>
      </c>
      <c r="H96" s="11">
        <v>1500</v>
      </c>
      <c r="I96" s="11">
        <f t="shared" ref="I96:I100" si="10">H96*C96</f>
        <v>3000</v>
      </c>
      <c r="J96" s="20" t="s">
        <v>142</v>
      </c>
      <c r="K96" s="20" t="s">
        <v>83</v>
      </c>
    </row>
    <row r="97" spans="1:11" ht="14.25">
      <c r="A97" s="94"/>
      <c r="B97" s="60" t="s">
        <v>82</v>
      </c>
      <c r="C97" s="57">
        <v>1</v>
      </c>
      <c r="D97" s="58">
        <v>1700</v>
      </c>
      <c r="E97" s="10">
        <f t="shared" si="8"/>
        <v>1700</v>
      </c>
      <c r="F97" s="58"/>
      <c r="G97" s="10">
        <f t="shared" si="9"/>
        <v>0</v>
      </c>
      <c r="H97" s="58">
        <v>1700</v>
      </c>
      <c r="I97" s="58">
        <f t="shared" si="10"/>
        <v>1700</v>
      </c>
      <c r="J97" s="59" t="s">
        <v>144</v>
      </c>
      <c r="K97" s="59" t="s">
        <v>145</v>
      </c>
    </row>
    <row r="98" spans="1:11" ht="14.25">
      <c r="A98" s="94"/>
      <c r="B98" s="60" t="s">
        <v>146</v>
      </c>
      <c r="C98" s="57">
        <v>1</v>
      </c>
      <c r="D98" s="58">
        <v>2000</v>
      </c>
      <c r="E98" s="10">
        <f t="shared" si="8"/>
        <v>2000</v>
      </c>
      <c r="F98" s="58"/>
      <c r="G98" s="10">
        <f t="shared" si="9"/>
        <v>0</v>
      </c>
      <c r="H98" s="58"/>
      <c r="I98" s="10">
        <f t="shared" si="10"/>
        <v>0</v>
      </c>
      <c r="J98" s="61">
        <v>105</v>
      </c>
      <c r="K98" s="61" t="s">
        <v>147</v>
      </c>
    </row>
    <row r="99" spans="1:11" ht="14.45" customHeight="1">
      <c r="A99" s="94"/>
      <c r="B99" s="60" t="s">
        <v>148</v>
      </c>
      <c r="C99" s="57">
        <v>1</v>
      </c>
      <c r="D99" s="58">
        <v>8600</v>
      </c>
      <c r="E99" s="10">
        <f t="shared" si="8"/>
        <v>8600</v>
      </c>
      <c r="F99" s="58"/>
      <c r="G99" s="10">
        <f t="shared" si="9"/>
        <v>0</v>
      </c>
      <c r="H99" s="58">
        <v>10500</v>
      </c>
      <c r="I99" s="58">
        <f t="shared" si="10"/>
        <v>10500</v>
      </c>
      <c r="J99" s="61">
        <v>109</v>
      </c>
      <c r="K99" s="61" t="s">
        <v>204</v>
      </c>
    </row>
    <row r="100" spans="1:11" ht="14.25">
      <c r="A100" s="94"/>
      <c r="B100" s="60" t="s">
        <v>150</v>
      </c>
      <c r="C100" s="57">
        <v>2</v>
      </c>
      <c r="D100" s="58">
        <v>2000</v>
      </c>
      <c r="E100" s="10">
        <f t="shared" si="8"/>
        <v>4000</v>
      </c>
      <c r="F100" s="58"/>
      <c r="G100" s="10">
        <f t="shared" si="9"/>
        <v>0</v>
      </c>
      <c r="H100" s="58"/>
      <c r="I100" s="10">
        <f t="shared" si="10"/>
        <v>0</v>
      </c>
      <c r="J100" s="61" t="s">
        <v>151</v>
      </c>
      <c r="K100" s="61" t="s">
        <v>205</v>
      </c>
    </row>
    <row r="101" spans="1:11" ht="14.65" thickBot="1">
      <c r="A101" s="95"/>
      <c r="B101" s="63"/>
      <c r="C101" s="5"/>
      <c r="D101" s="12"/>
      <c r="E101" s="12">
        <f t="shared" si="8"/>
        <v>0</v>
      </c>
      <c r="F101" s="12"/>
      <c r="G101" s="12">
        <f t="shared" si="5"/>
        <v>0</v>
      </c>
      <c r="H101" s="12">
        <v>0</v>
      </c>
      <c r="I101" s="12">
        <f t="shared" si="6"/>
        <v>0</v>
      </c>
      <c r="J101" s="62"/>
      <c r="K101" s="62"/>
    </row>
    <row r="102" spans="1:11" ht="33" customHeight="1">
      <c r="C102">
        <f>SUM(C2:C101)</f>
        <v>163</v>
      </c>
      <c r="E102" s="13">
        <f>SUM(E2:E101)</f>
        <v>582000</v>
      </c>
      <c r="G102" s="14">
        <f>SUM(G2:G101)</f>
        <v>430750</v>
      </c>
      <c r="I102" s="14">
        <f>SUM(I2:I101)</f>
        <v>668900</v>
      </c>
    </row>
  </sheetData>
  <autoFilter ref="B1:I102" xr:uid="{40B7904B-323A-427D-B22C-7549CF0D53F7}"/>
  <mergeCells count="7">
    <mergeCell ref="A82:A95"/>
    <mergeCell ref="A96:A101"/>
    <mergeCell ref="A2:A18"/>
    <mergeCell ref="A19:A36"/>
    <mergeCell ref="A37:A52"/>
    <mergeCell ref="A53:A65"/>
    <mergeCell ref="A66:A81"/>
  </mergeCells>
  <hyperlinks>
    <hyperlink ref="J77" r:id="rId1" display="https://www.ikea.com/cz/cs/search/?q=ostr%C5%AFvek " xr:uid="{927549BE-3895-4FD7-9B6D-4B6DDB8031DA}"/>
  </hyperlinks>
  <pageMargins left="0.7" right="0.7" top="0.78740157499999996" bottom="0.78740157499999996" header="0.3" footer="0.3"/>
  <pageSetup paperSize="9" scale="9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Musilová</dc:creator>
  <cp:keywords/>
  <dc:description/>
  <cp:lastModifiedBy>Tomáš Albl</cp:lastModifiedBy>
  <cp:revision/>
  <dcterms:created xsi:type="dcterms:W3CDTF">2023-02-10T07:28:31Z</dcterms:created>
  <dcterms:modified xsi:type="dcterms:W3CDTF">2023-06-09T11:57:21Z</dcterms:modified>
  <cp:category/>
  <cp:contentStatus/>
</cp:coreProperties>
</file>